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-pkw\"/>
    </mc:Choice>
  </mc:AlternateContent>
  <xr:revisionPtr revIDLastSave="0" documentId="8_{807C9E99-7C38-407A-A1F1-16FE8C4D6FFE}" xr6:coauthVersionLast="47" xr6:coauthVersionMax="47" xr10:uidLastSave="{00000000-0000-0000-0000-000000000000}"/>
  <workbookProtection workbookPassword="CB25" lockStructure="1"/>
  <bookViews>
    <workbookView xWindow="-108" yWindow="-108" windowWidth="23256" windowHeight="13896" xr2:uid="{00000000-000D-0000-FFFF-FFFF00000000}"/>
  </bookViews>
  <sheets>
    <sheet name="Kleinmaßnahmen" sheetId="29" r:id="rId1"/>
  </sheets>
  <definedNames>
    <definedName name="_xlnm.Print_Area" localSheetId="0">Kleinmaßnahmen!$A$1:$U$117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0" i="29" l="1"/>
  <c r="R95" i="29" l="1"/>
  <c r="M95" i="29"/>
  <c r="R94" i="29"/>
  <c r="M94" i="29"/>
  <c r="R93" i="29"/>
  <c r="M93" i="29"/>
  <c r="R92" i="29"/>
  <c r="M92" i="29"/>
  <c r="R91" i="29"/>
  <c r="M91" i="29"/>
  <c r="M90" i="29"/>
  <c r="H78" i="29" l="1"/>
  <c r="H83" i="29"/>
  <c r="Q63" i="29" l="1"/>
  <c r="Q60" i="29"/>
  <c r="Q58" i="29"/>
  <c r="Q56" i="29"/>
  <c r="Q54" i="29"/>
  <c r="H43" i="29"/>
  <c r="H39" i="29"/>
  <c r="O39" i="29"/>
  <c r="R39" i="29" s="1"/>
  <c r="O43" i="29"/>
  <c r="R43" i="29" s="1"/>
  <c r="M20" i="29" l="1"/>
  <c r="M18" i="29"/>
  <c r="M15" i="29"/>
  <c r="M13" i="29"/>
  <c r="O78" i="29"/>
  <c r="R78" i="29" s="1"/>
  <c r="G65" i="29"/>
  <c r="M11" i="29"/>
  <c r="Q65" i="29" l="1"/>
  <c r="O83" i="29"/>
  <c r="R83" i="29" s="1"/>
  <c r="O47" i="29"/>
  <c r="R47" i="29" s="1"/>
  <c r="H47" i="29"/>
  <c r="N5" i="29" l="1"/>
  <c r="P35" i="29"/>
  <c r="P33" i="29"/>
  <c r="P31" i="29"/>
  <c r="P29" i="29"/>
  <c r="Q73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ELSC3600</author>
    <author>Schürmann, Heiko</author>
  </authors>
  <commentList>
    <comment ref="G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unter «Waldbesitzer» beteiligte Personen einzeln aufführen</t>
        </r>
      </text>
    </comment>
    <comment ref="Q4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unter «Waldbesitzer» beteiligte Personen einzeln aufführen</t>
        </r>
      </text>
    </comment>
    <comment ref="C90" authorId="1" shapeId="0" xr:uid="{9B2F0504-C339-46B4-8C5C-80871C1B95AF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M90" authorId="1" shapeId="0" xr:uid="{A2D34B1D-4663-44BF-888E-7688DE3CDCFA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<sst xmlns="http://schemas.openxmlformats.org/spreadsheetml/2006/main" count="140" uniqueCount="74">
  <si>
    <t xml:space="preserve">  ha</t>
  </si>
  <si>
    <t xml:space="preserve">  St.</t>
  </si>
  <si>
    <t xml:space="preserve">  lfdm.</t>
  </si>
  <si>
    <t>Name und Unterschrift d. FBB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</si>
  <si>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</si>
  <si>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</si>
  <si>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Gemarkung   </t>
  </si>
  <si>
    <t xml:space="preserve">  Flur / Flurst.</t>
  </si>
  <si>
    <t xml:space="preserve">  Flächengröße</t>
  </si>
  <si>
    <t xml:space="preserve">  Flächenermittlungsverfahren</t>
  </si>
  <si>
    <t xml:space="preserve">  (Art, Ort, Umfang, Durchf.-Zeitraum, Flächenermittlungsverfahren)</t>
  </si>
  <si>
    <t xml:space="preserve">  zum Verwendungsnachweis vom</t>
  </si>
  <si>
    <t xml:space="preserve">  Durchführung wie geplant</t>
  </si>
  <si>
    <t xml:space="preserve">  Gemarkung  </t>
  </si>
  <si>
    <t>ja</t>
  </si>
  <si>
    <t>nein</t>
  </si>
  <si>
    <t>Ort, Datum</t>
  </si>
  <si>
    <t xml:space="preserve">  Folgende Belege sind beigefügt:</t>
  </si>
  <si>
    <t>Zutr. bitte ankreuzen</t>
  </si>
  <si>
    <t>bis …</t>
  </si>
  <si>
    <t>Das beantragte Vorhaben wird von mir für forstfachlich notwendig und zweckmäßig gehalten.</t>
  </si>
  <si>
    <t>lfdm.</t>
  </si>
  <si>
    <t xml:space="preserve">  I. ANTRAGSDATEN</t>
  </si>
  <si>
    <t xml:space="preserve">  II.  STELLUNGNAHME DER LEITUNG DES FBB</t>
  </si>
  <si>
    <t xml:space="preserve">  I. VERWENDUNGSNACHWEISDATEN</t>
  </si>
  <si>
    <t xml:space="preserve"> II.  STELLUNGNAHME DER LEITUNG DES FBB</t>
  </si>
  <si>
    <t xml:space="preserve">  Durchführungszeitraum von …</t>
  </si>
  <si>
    <t>Wildschutzzaun in lfd. M.:</t>
  </si>
  <si>
    <r>
      <t xml:space="preserve">  </t>
    </r>
    <r>
      <rPr>
        <b/>
        <sz val="8"/>
        <rFont val="Arial"/>
        <family val="2"/>
      </rPr>
      <t>Nr. 2.1.4 PKW-RL</t>
    </r>
    <r>
      <rPr>
        <sz val="8"/>
        <rFont val="Arial"/>
        <family val="2"/>
      </rPr>
      <t xml:space="preserve"> (Anlage von Weisergattern)</t>
    </r>
  </si>
  <si>
    <t>Nr. 2.1.4 PKW-RL:</t>
  </si>
  <si>
    <r>
      <t xml:space="preserve">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</si>
  <si>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>Nr. 2.1.2.6 oder Nr. 5.1.4 PKW-RL:</t>
  </si>
  <si>
    <t>Einzelschutz / je Pflanze:</t>
  </si>
  <si>
    <t>St.</t>
  </si>
  <si>
    <t>Anzahl der Weisergatter …</t>
  </si>
  <si>
    <t xml:space="preserve">    (Kleinmaßnahmen - nur im Privatwald)</t>
  </si>
  <si>
    <t>Gesamte Entschädigung:</t>
  </si>
  <si>
    <t xml:space="preserve">  EUR</t>
  </si>
  <si>
    <t>Hiebsunreifeentschädigung</t>
  </si>
  <si>
    <t>-----------------------------------------------------------------------------------------------------</t>
  </si>
  <si>
    <t>bei Buche / Eiche:</t>
  </si>
  <si>
    <t>Ertragsklasse III,5 und darunter</t>
  </si>
  <si>
    <t>Ertragsklasse II,5 bis III,5</t>
  </si>
  <si>
    <t>Ertragsklasse II,0</t>
  </si>
  <si>
    <t>Ertragsklasse I,5 und besser</t>
  </si>
  <si>
    <t>bei sonstigen Laubbäumen:</t>
  </si>
  <si>
    <t>alle Ertragsklassen</t>
  </si>
  <si>
    <t>Gesamter Wertausgleichsbetrag:</t>
  </si>
  <si>
    <t>(100 % nach Waldbewertungsrichtlinie)</t>
  </si>
  <si>
    <r>
      <t xml:space="preserve">  </t>
    </r>
    <r>
      <rPr>
        <b/>
        <sz val="8"/>
        <rFont val="Arial"/>
        <family val="2"/>
      </rPr>
      <t>Nr. 2.1.3.6 PKW-RL</t>
    </r>
    <r>
      <rPr>
        <sz val="8"/>
        <rFont val="Arial"/>
        <family val="2"/>
      </rPr>
      <t xml:space="preserve"> (Wertausgleich für eingeschränkte</t>
    </r>
  </si>
  <si>
    <r>
      <t xml:space="preserve">  </t>
    </r>
    <r>
      <rPr>
        <b/>
        <sz val="8"/>
        <rFont val="Arial"/>
        <family val="2"/>
      </rPr>
      <t>Nr. 2.1.3.7 PKW-RL</t>
    </r>
    <r>
      <rPr>
        <sz val="8"/>
        <rFont val="Arial"/>
        <family val="2"/>
      </rPr>
      <t xml:space="preserve"> (Hiebsunreifeentschädigung)</t>
    </r>
  </si>
  <si>
    <t>Wertausgleich</t>
  </si>
  <si>
    <t>Nr. 2.1.3.6 PKW-RL:</t>
  </si>
  <si>
    <t>Nr. 2.1.3.7 PKW-RL:</t>
  </si>
  <si>
    <r>
      <t xml:space="preserve">  </t>
    </r>
    <r>
      <rPr>
        <b/>
        <sz val="8"/>
        <rFont val="Arial"/>
        <family val="2"/>
      </rPr>
      <t>Nr. 2.1.2.5 oder Nr. 5.1.4 PKW-RL</t>
    </r>
    <r>
      <rPr>
        <sz val="8"/>
        <rFont val="Arial"/>
        <family val="2"/>
      </rPr>
      <t xml:space="preserve"> (Einzelschutz)</t>
    </r>
  </si>
  <si>
    <r>
      <t xml:space="preserve">  </t>
    </r>
    <r>
      <rPr>
        <b/>
        <sz val="8"/>
        <rFont val="Arial"/>
        <family val="2"/>
      </rPr>
      <t>Nr. 2.1.2.5 oder Nr. 5.1.4 PKW-RL</t>
    </r>
    <r>
      <rPr>
        <sz val="8"/>
        <rFont val="Arial"/>
        <family val="2"/>
      </rPr>
      <t xml:space="preserve"> (Wildschutzzäune)</t>
    </r>
  </si>
  <si>
    <t xml:space="preserve">  oder vorgegebene Baumartenwahl)</t>
  </si>
  <si>
    <t>Nr. 2.1.2.5 oder Nr. 5.1.4 PKW-RL:</t>
  </si>
  <si>
    <t>570 EUR / ha</t>
  </si>
  <si>
    <t>1.400 EUR / ha</t>
  </si>
  <si>
    <t>1.270 EUR / ha</t>
  </si>
  <si>
    <t>1.130 EUR / ha</t>
  </si>
  <si>
    <t>990 EUR / ha</t>
  </si>
  <si>
    <t>(maximal der bewilligte Betrag auszuzahlen)</t>
  </si>
  <si>
    <t xml:space="preserve">  Nr. 2.1.2.5 oder Nr. 5.1.4 PKW-RL:</t>
  </si>
  <si>
    <t xml:space="preserve">  Einzelschutz / chemisch:</t>
  </si>
  <si>
    <t xml:space="preserve">  kg</t>
  </si>
  <si>
    <t xml:space="preserve">   (im Kö-Wald nicht förderfähig)</t>
  </si>
  <si>
    <t>gemäß Nr. 2.1.2.5 PKW-RL bis zu einer Größe von 0,5 Hektar in Gemein-
schaftsjagden und Angliederungsflächen oder für heimische Laubbaum-
arten in Schutzgebieten.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</si>
  <si>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beteiligte Waldbesitzer</t>
    </r>
  </si>
  <si>
    <t>EUR</t>
  </si>
  <si>
    <t>Fachliche Stellungnahme</t>
  </si>
  <si>
    <t>Fachliche Stellungnahme (falls Abweichung)</t>
  </si>
  <si>
    <t>falls Planung nicht durch staatliche(n) Förster(in) erfolgte, 
Namen der forstfachlich qualifizierten Person angeben: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</si>
</sst>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#,##0.00\ [$€-1];\-#,##0.00\ [$€-1]"/>
    <numFmt numFmtId="165" formatCode="#,##0.0"/>
    <numFmt numFmtId="166" formatCode="#,##0.00\ [$EUR]"/>
    <numFmt numFmtId="167" formatCode="#,##0.0000"/>
    <numFmt numFmtId="168" formatCode="#,##0.00_ ;\-#,##0.00\ "/>
  </numFmts>
  <fonts count="29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rgb="FF0000FF"/>
      <name val="Arial"/>
      <family val="2"/>
    </font>
    <font>
      <b/>
      <sz val="10"/>
      <color rgb="FF0000FF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8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14" fontId="3" fillId="0" borderId="0" xfId="0" applyNumberFormat="1" applyFont="1" applyBorder="1" applyAlignment="1" applyProtection="1">
      <alignment horizontal="left"/>
    </xf>
    <xf numFmtId="14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2" fontId="3" fillId="0" borderId="0" xfId="0" applyNumberFormat="1" applyFont="1" applyProtection="1"/>
    <xf numFmtId="164" fontId="3" fillId="0" borderId="0" xfId="0" applyNumberFormat="1" applyFont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4" fontId="3" fillId="0" borderId="8" xfId="0" applyNumberFormat="1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9" fillId="0" borderId="0" xfId="0" applyFont="1" applyProtection="1"/>
    <xf numFmtId="164" fontId="9" fillId="0" borderId="0" xfId="0" applyNumberFormat="1" applyFont="1" applyProtection="1"/>
    <xf numFmtId="0" fontId="9" fillId="0" borderId="0" xfId="0" applyFont="1" applyBorder="1" applyProtection="1"/>
    <xf numFmtId="0" fontId="1" fillId="0" borderId="0" xfId="0" applyFont="1" applyProtection="1"/>
    <xf numFmtId="0" fontId="10" fillId="0" borderId="0" xfId="0" applyFont="1" applyBorder="1" applyProtection="1"/>
    <xf numFmtId="0" fontId="10" fillId="0" borderId="0" xfId="0" applyFont="1" applyProtection="1"/>
    <xf numFmtId="0" fontId="10" fillId="0" borderId="7" xfId="0" applyFont="1" applyBorder="1" applyProtection="1"/>
    <xf numFmtId="0" fontId="10" fillId="0" borderId="8" xfId="0" applyFont="1" applyBorder="1" applyProtection="1"/>
    <xf numFmtId="2" fontId="10" fillId="0" borderId="8" xfId="0" applyNumberFormat="1" applyFont="1" applyBorder="1" applyProtection="1"/>
    <xf numFmtId="164" fontId="10" fillId="0" borderId="8" xfId="0" applyNumberFormat="1" applyFont="1" applyBorder="1" applyProtection="1"/>
    <xf numFmtId="0" fontId="10" fillId="0" borderId="4" xfId="0" applyFont="1" applyBorder="1" applyProtection="1"/>
    <xf numFmtId="0" fontId="10" fillId="0" borderId="5" xfId="0" applyFont="1" applyBorder="1" applyProtection="1"/>
    <xf numFmtId="2" fontId="10" fillId="0" borderId="5" xfId="0" applyNumberFormat="1" applyFont="1" applyBorder="1" applyProtection="1"/>
    <xf numFmtId="164" fontId="10" fillId="0" borderId="5" xfId="0" applyNumberFormat="1" applyFont="1" applyBorder="1" applyProtection="1"/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/>
    <xf numFmtId="0" fontId="0" fillId="0" borderId="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top"/>
    </xf>
    <xf numFmtId="0" fontId="11" fillId="0" borderId="2" xfId="0" applyFont="1" applyBorder="1" applyProtection="1"/>
    <xf numFmtId="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Protection="1"/>
    <xf numFmtId="166" fontId="3" fillId="0" borderId="0" xfId="0" applyNumberFormat="1" applyFont="1" applyBorder="1" applyAlignment="1" applyProtection="1">
      <alignment horizontal="center" vertical="center" wrapText="1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0" fillId="0" borderId="10" xfId="0" applyBorder="1" applyProtection="1"/>
    <xf numFmtId="0" fontId="0" fillId="0" borderId="0" xfId="0" applyAlignment="1" applyProtection="1">
      <alignment vertical="center"/>
    </xf>
    <xf numFmtId="49" fontId="3" fillId="0" borderId="14" xfId="0" applyNumberFormat="1" applyFont="1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right" vertical="top"/>
    </xf>
    <xf numFmtId="164" fontId="0" fillId="0" borderId="0" xfId="0" applyNumberFormat="1" applyBorder="1" applyProtection="1"/>
    <xf numFmtId="49" fontId="3" fillId="0" borderId="0" xfId="0" applyNumberFormat="1" applyFont="1" applyBorder="1" applyAlignment="1" applyProtection="1">
      <alignment horizontal="left" vertical="top"/>
    </xf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5" xfId="0" applyFont="1" applyBorder="1" applyProtection="1"/>
    <xf numFmtId="2" fontId="9" fillId="0" borderId="5" xfId="0" applyNumberFormat="1" applyFont="1" applyBorder="1" applyProtection="1"/>
    <xf numFmtId="164" fontId="9" fillId="0" borderId="5" xfId="0" applyNumberFormat="1" applyFont="1" applyBorder="1" applyProtection="1"/>
    <xf numFmtId="0" fontId="9" fillId="0" borderId="6" xfId="0" applyFont="1" applyBorder="1" applyProtection="1"/>
    <xf numFmtId="3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right" vertical="center"/>
    </xf>
    <xf numFmtId="167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2" fontId="3" fillId="0" borderId="5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0" fontId="4" fillId="0" borderId="3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49" fontId="14" fillId="0" borderId="0" xfId="0" applyNumberFormat="1" applyFont="1" applyBorder="1" applyAlignment="1" applyProtection="1">
      <alignment horizontal="left" vertical="center"/>
    </xf>
    <xf numFmtId="0" fontId="0" fillId="0" borderId="24" xfId="0" applyBorder="1" applyProtection="1"/>
    <xf numFmtId="0" fontId="4" fillId="0" borderId="25" xfId="0" applyFont="1" applyBorder="1" applyProtection="1"/>
    <xf numFmtId="0" fontId="3" fillId="0" borderId="25" xfId="0" applyFont="1" applyBorder="1" applyProtection="1"/>
    <xf numFmtId="0" fontId="0" fillId="0" borderId="25" xfId="0" applyBorder="1" applyProtection="1"/>
    <xf numFmtId="0" fontId="9" fillId="0" borderId="25" xfId="0" applyFont="1" applyBorder="1" applyProtection="1"/>
    <xf numFmtId="0" fontId="3" fillId="0" borderId="26" xfId="0" applyFont="1" applyBorder="1" applyProtection="1"/>
    <xf numFmtId="0" fontId="3" fillId="0" borderId="27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Protection="1"/>
    <xf numFmtId="0" fontId="0" fillId="0" borderId="27" xfId="0" applyBorder="1" applyProtection="1"/>
    <xf numFmtId="0" fontId="14" fillId="0" borderId="26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left" wrapText="1"/>
    </xf>
    <xf numFmtId="164" fontId="3" fillId="0" borderId="27" xfId="0" applyNumberFormat="1" applyFont="1" applyBorder="1" applyProtection="1"/>
    <xf numFmtId="0" fontId="0" fillId="0" borderId="28" xfId="0" applyBorder="1" applyProtection="1"/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25" xfId="0" applyFont="1" applyBorder="1" applyAlignment="1" applyProtection="1">
      <alignment horizontal="left" wrapText="1"/>
    </xf>
    <xf numFmtId="164" fontId="3" fillId="0" borderId="3" xfId="0" applyNumberFormat="1" applyFont="1" applyBorder="1" applyAlignment="1" applyProtection="1"/>
    <xf numFmtId="0" fontId="3" fillId="0" borderId="3" xfId="0" applyFont="1" applyBorder="1" applyAlignment="1" applyProtection="1"/>
    <xf numFmtId="0" fontId="3" fillId="0" borderId="0" xfId="0" applyFont="1" applyFill="1" applyBorder="1" applyAlignment="1" applyProtection="1">
      <alignment wrapText="1"/>
    </xf>
    <xf numFmtId="2" fontId="3" fillId="0" borderId="0" xfId="0" applyNumberFormat="1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left" wrapText="1"/>
    </xf>
    <xf numFmtId="0" fontId="16" fillId="0" borderId="0" xfId="0" applyFont="1" applyBorder="1" applyAlignment="1" applyProtection="1">
      <alignment wrapText="1"/>
    </xf>
    <xf numFmtId="7" fontId="4" fillId="0" borderId="0" xfId="0" applyNumberFormat="1" applyFont="1" applyBorder="1" applyAlignment="1" applyProtection="1">
      <alignment vertical="center" wrapText="1"/>
    </xf>
    <xf numFmtId="0" fontId="3" fillId="0" borderId="27" xfId="0" applyFont="1" applyBorder="1" applyProtection="1"/>
    <xf numFmtId="0" fontId="1" fillId="0" borderId="27" xfId="0" applyFont="1" applyBorder="1" applyProtection="1"/>
    <xf numFmtId="0" fontId="1" fillId="0" borderId="0" xfId="0" applyFont="1" applyBorder="1" applyProtection="1"/>
    <xf numFmtId="0" fontId="11" fillId="0" borderId="25" xfId="0" applyFont="1" applyBorder="1" applyProtection="1"/>
    <xf numFmtId="0" fontId="4" fillId="0" borderId="25" xfId="0" applyFont="1" applyBorder="1" applyAlignment="1" applyProtection="1">
      <alignment horizontal="center" wrapText="1"/>
    </xf>
    <xf numFmtId="2" fontId="9" fillId="0" borderId="0" xfId="0" applyNumberFormat="1" applyFont="1" applyProtection="1"/>
    <xf numFmtId="0" fontId="18" fillId="0" borderId="0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4" fontId="3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Protection="1"/>
    <xf numFmtId="0" fontId="17" fillId="0" borderId="0" xfId="0" applyFont="1" applyProtection="1"/>
    <xf numFmtId="0" fontId="21" fillId="0" borderId="0" xfId="0" applyFont="1" applyProtection="1"/>
    <xf numFmtId="0" fontId="17" fillId="0" borderId="31" xfId="0" applyFont="1" applyBorder="1" applyProtection="1"/>
    <xf numFmtId="0" fontId="17" fillId="0" borderId="32" xfId="0" applyFont="1" applyBorder="1" applyProtection="1"/>
    <xf numFmtId="2" fontId="17" fillId="0" borderId="32" xfId="0" applyNumberFormat="1" applyFont="1" applyBorder="1" applyProtection="1"/>
    <xf numFmtId="164" fontId="17" fillId="0" borderId="32" xfId="0" applyNumberFormat="1" applyFont="1" applyBorder="1" applyProtection="1"/>
    <xf numFmtId="0" fontId="17" fillId="0" borderId="33" xfId="0" applyFont="1" applyBorder="1" applyProtection="1"/>
    <xf numFmtId="0" fontId="17" fillId="0" borderId="0" xfId="0" applyFont="1" applyBorder="1" applyProtection="1"/>
    <xf numFmtId="2" fontId="17" fillId="0" borderId="0" xfId="0" applyNumberFormat="1" applyFont="1" applyBorder="1" applyProtection="1"/>
    <xf numFmtId="164" fontId="17" fillId="0" borderId="0" xfId="0" applyNumberFormat="1" applyFont="1" applyBorder="1" applyProtection="1"/>
    <xf numFmtId="0" fontId="1" fillId="0" borderId="0" xfId="0" applyFont="1"/>
    <xf numFmtId="2" fontId="1" fillId="0" borderId="0" xfId="0" applyNumberFormat="1" applyFont="1" applyProtection="1"/>
    <xf numFmtId="164" fontId="1" fillId="0" borderId="0" xfId="0" applyNumberFormat="1" applyFont="1" applyProtection="1"/>
    <xf numFmtId="0" fontId="1" fillId="0" borderId="31" xfId="0" applyFont="1" applyBorder="1" applyProtection="1"/>
    <xf numFmtId="0" fontId="1" fillId="0" borderId="32" xfId="0" applyFont="1" applyBorder="1" applyProtection="1"/>
    <xf numFmtId="2" fontId="1" fillId="0" borderId="32" xfId="0" applyNumberFormat="1" applyFont="1" applyBorder="1" applyProtection="1"/>
    <xf numFmtId="164" fontId="1" fillId="0" borderId="32" xfId="0" applyNumberFormat="1" applyFont="1" applyBorder="1" applyProtection="1"/>
    <xf numFmtId="0" fontId="1" fillId="0" borderId="33" xfId="0" applyFont="1" applyBorder="1" applyProtection="1"/>
    <xf numFmtId="4" fontId="4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/>
    <xf numFmtId="0" fontId="9" fillId="0" borderId="26" xfId="0" applyFont="1" applyBorder="1" applyAlignment="1" applyProtection="1">
      <alignment horizontal="left"/>
    </xf>
    <xf numFmtId="0" fontId="9" fillId="0" borderId="27" xfId="0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left"/>
    </xf>
    <xf numFmtId="0" fontId="22" fillId="0" borderId="0" xfId="0" applyFont="1" applyProtection="1"/>
    <xf numFmtId="0" fontId="22" fillId="0" borderId="0" xfId="0" applyFont="1"/>
    <xf numFmtId="0" fontId="9" fillId="0" borderId="25" xfId="0" applyFont="1" applyBorder="1" applyAlignment="1" applyProtection="1"/>
    <xf numFmtId="0" fontId="9" fillId="0" borderId="0" xfId="0" applyFont="1" applyBorder="1" applyAlignment="1" applyProtection="1"/>
    <xf numFmtId="14" fontId="0" fillId="0" borderId="0" xfId="0" applyNumberFormat="1" applyProtection="1"/>
    <xf numFmtId="0" fontId="23" fillId="0" borderId="0" xfId="0" applyFont="1" applyBorder="1" applyProtection="1"/>
    <xf numFmtId="0" fontId="23" fillId="0" borderId="31" xfId="0" applyFont="1" applyBorder="1" applyAlignment="1" applyProtection="1"/>
    <xf numFmtId="0" fontId="23" fillId="0" borderId="32" xfId="0" applyFont="1" applyBorder="1" applyAlignment="1" applyProtection="1">
      <alignment horizontal="left" vertical="center"/>
    </xf>
    <xf numFmtId="0" fontId="23" fillId="0" borderId="32" xfId="0" applyFont="1" applyBorder="1" applyAlignment="1" applyProtection="1">
      <alignment horizontal="left"/>
    </xf>
    <xf numFmtId="0" fontId="23" fillId="0" borderId="33" xfId="0" applyFont="1" applyBorder="1" applyProtection="1"/>
    <xf numFmtId="0" fontId="24" fillId="0" borderId="0" xfId="0" applyFont="1" applyProtection="1"/>
    <xf numFmtId="0" fontId="24" fillId="0" borderId="0" xfId="0" applyFont="1"/>
    <xf numFmtId="0" fontId="25" fillId="0" borderId="0" xfId="0" applyFont="1"/>
    <xf numFmtId="0" fontId="23" fillId="0" borderId="0" xfId="0" applyFont="1" applyProtection="1"/>
    <xf numFmtId="0" fontId="23" fillId="0" borderId="0" xfId="0" applyFont="1" applyBorder="1" applyAlignment="1" applyProtection="1"/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/>
    </xf>
    <xf numFmtId="0" fontId="23" fillId="0" borderId="34" xfId="0" applyFont="1" applyBorder="1" applyAlignment="1" applyProtection="1"/>
    <xf numFmtId="0" fontId="23" fillId="0" borderId="35" xfId="0" applyFont="1" applyBorder="1" applyAlignment="1" applyProtection="1">
      <alignment horizontal="left" vertical="center"/>
    </xf>
    <xf numFmtId="0" fontId="23" fillId="0" borderId="35" xfId="0" applyFont="1" applyBorder="1" applyAlignment="1" applyProtection="1">
      <alignment horizontal="left"/>
    </xf>
    <xf numFmtId="0" fontId="23" fillId="0" borderId="36" xfId="0" applyFont="1" applyBorder="1" applyProtection="1"/>
    <xf numFmtId="0" fontId="1" fillId="0" borderId="25" xfId="0" applyFont="1" applyBorder="1" applyAlignment="1" applyProtection="1"/>
    <xf numFmtId="0" fontId="13" fillId="0" borderId="0" xfId="0" applyFont="1" applyBorder="1" applyAlignment="1" applyProtection="1">
      <alignment horizontal="left"/>
    </xf>
    <xf numFmtId="0" fontId="23" fillId="0" borderId="3" xfId="0" applyFont="1" applyBorder="1" applyProtection="1"/>
    <xf numFmtId="0" fontId="3" fillId="0" borderId="25" xfId="0" applyFont="1" applyBorder="1" applyAlignment="1" applyProtection="1"/>
    <xf numFmtId="0" fontId="23" fillId="0" borderId="25" xfId="0" applyFont="1" applyBorder="1" applyAlignment="1" applyProtection="1"/>
    <xf numFmtId="0" fontId="23" fillId="0" borderId="37" xfId="0" applyFont="1" applyBorder="1" applyAlignment="1" applyProtection="1"/>
    <xf numFmtId="0" fontId="23" fillId="0" borderId="38" xfId="0" applyFont="1" applyBorder="1" applyAlignment="1" applyProtection="1">
      <alignment horizontal="left" vertical="center"/>
    </xf>
    <xf numFmtId="0" fontId="23" fillId="0" borderId="38" xfId="0" applyFont="1" applyBorder="1" applyAlignment="1" applyProtection="1">
      <alignment horizontal="left"/>
    </xf>
    <xf numFmtId="0" fontId="23" fillId="0" borderId="39" xfId="0" applyFont="1" applyBorder="1" applyProtection="1"/>
    <xf numFmtId="0" fontId="1" fillId="0" borderId="0" xfId="0" applyFont="1" applyBorder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vertical="top"/>
    </xf>
    <xf numFmtId="0" fontId="1" fillId="0" borderId="25" xfId="0" applyFont="1" applyBorder="1" applyProtection="1"/>
    <xf numFmtId="0" fontId="1" fillId="0" borderId="3" xfId="0" applyFont="1" applyBorder="1" applyProtection="1"/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 applyProtection="1">
      <alignment vertical="center"/>
    </xf>
    <xf numFmtId="0" fontId="1" fillId="0" borderId="40" xfId="0" applyNumberFormat="1" applyFont="1" applyBorder="1" applyAlignment="1" applyProtection="1">
      <alignment horizontal="left" vertical="top" wrapText="1"/>
    </xf>
    <xf numFmtId="0" fontId="1" fillId="0" borderId="12" xfId="0" applyNumberFormat="1" applyFont="1" applyBorder="1" applyAlignment="1" applyProtection="1">
      <alignment horizontal="left" vertical="top" wrapText="1"/>
    </xf>
    <xf numFmtId="0" fontId="1" fillId="0" borderId="41" xfId="0" applyNumberFormat="1" applyFont="1" applyBorder="1" applyAlignment="1" applyProtection="1">
      <alignment horizontal="left" vertical="top" wrapText="1"/>
    </xf>
    <xf numFmtId="3" fontId="4" fillId="0" borderId="0" xfId="0" applyNumberFormat="1" applyFont="1" applyBorder="1" applyAlignment="1" applyProtection="1">
      <alignment horizontal="center" vertical="center" wrapText="1"/>
    </xf>
    <xf numFmtId="0" fontId="28" fillId="0" borderId="0" xfId="0" applyFont="1" applyProtection="1"/>
    <xf numFmtId="0" fontId="3" fillId="0" borderId="42" xfId="0" applyFont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/>
      <protection locked="0"/>
    </xf>
    <xf numFmtId="0" fontId="3" fillId="0" borderId="42" xfId="0" applyFont="1" applyBorder="1" applyAlignment="1" applyProtection="1">
      <alignment horizontal="left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/>
      <protection locked="0"/>
    </xf>
    <xf numFmtId="0" fontId="4" fillId="0" borderId="42" xfId="0" applyFont="1" applyBorder="1" applyAlignment="1" applyProtection="1">
      <alignment horizontal="left"/>
      <protection locked="0"/>
    </xf>
    <xf numFmtId="49" fontId="4" fillId="0" borderId="0" xfId="1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wrapText="1"/>
    </xf>
    <xf numFmtId="7" fontId="3" fillId="3" borderId="20" xfId="0" applyNumberFormat="1" applyFont="1" applyFill="1" applyBorder="1" applyAlignment="1" applyProtection="1">
      <alignment horizontal="center" vertical="center" wrapText="1"/>
    </xf>
    <xf numFmtId="7" fontId="3" fillId="3" borderId="21" xfId="0" applyNumberFormat="1" applyFont="1" applyFill="1" applyBorder="1" applyAlignment="1" applyProtection="1">
      <alignment horizontal="center" vertical="center" wrapText="1"/>
    </xf>
    <xf numFmtId="165" fontId="3" fillId="0" borderId="22" xfId="0" applyNumberFormat="1" applyFont="1" applyBorder="1" applyAlignment="1" applyProtection="1">
      <alignment horizontal="center" vertical="center" wrapText="1"/>
      <protection locked="0"/>
    </xf>
    <xf numFmtId="165" fontId="3" fillId="0" borderId="23" xfId="0" applyNumberFormat="1" applyFont="1" applyBorder="1" applyAlignment="1" applyProtection="1">
      <alignment horizontal="center" vertical="center" wrapText="1"/>
      <protection locked="0"/>
    </xf>
    <xf numFmtId="14" fontId="3" fillId="0" borderId="17" xfId="0" applyNumberFormat="1" applyFont="1" applyBorder="1" applyAlignment="1" applyProtection="1">
      <alignment horizontal="center"/>
      <protection locked="0"/>
    </xf>
    <xf numFmtId="14" fontId="3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49" fontId="4" fillId="0" borderId="0" xfId="0" applyNumberFormat="1" applyFont="1" applyBorder="1" applyAlignment="1" applyProtection="1">
      <alignment horizontal="left" vertical="top" wrapText="1"/>
    </xf>
    <xf numFmtId="49" fontId="3" fillId="0" borderId="17" xfId="0" applyNumberFormat="1" applyFont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167" fontId="3" fillId="0" borderId="22" xfId="0" applyNumberFormat="1" applyFont="1" applyBorder="1" applyAlignment="1" applyProtection="1">
      <alignment horizontal="center" vertical="center" wrapText="1"/>
      <protection locked="0"/>
    </xf>
    <xf numFmtId="167" fontId="3" fillId="0" borderId="23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/>
    </xf>
    <xf numFmtId="168" fontId="3" fillId="3" borderId="20" xfId="0" applyNumberFormat="1" applyFont="1" applyFill="1" applyBorder="1" applyAlignment="1" applyProtection="1">
      <alignment horizontal="center" vertical="center" wrapText="1"/>
    </xf>
    <xf numFmtId="168" fontId="3" fillId="3" borderId="21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4" fontId="3" fillId="0" borderId="19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vertical="center"/>
    </xf>
    <xf numFmtId="0" fontId="0" fillId="2" borderId="18" xfId="0" applyNumberFormat="1" applyFill="1" applyBorder="1" applyAlignment="1">
      <alignment vertical="center"/>
    </xf>
    <xf numFmtId="0" fontId="3" fillId="0" borderId="2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  <xf numFmtId="0" fontId="7" fillId="0" borderId="0" xfId="0" quotePrefix="1" applyNumberFormat="1" applyFont="1" applyBorder="1" applyAlignment="1" applyProtection="1">
      <alignment horizontal="left" vertical="top" wrapText="1"/>
    </xf>
    <xf numFmtId="7" fontId="4" fillId="3" borderId="20" xfId="0" applyNumberFormat="1" applyFont="1" applyFill="1" applyBorder="1" applyAlignment="1" applyProtection="1">
      <alignment horizontal="center" vertical="center" wrapText="1"/>
    </xf>
    <xf numFmtId="7" fontId="4" fillId="3" borderId="21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9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top" wrapText="1"/>
    </xf>
    <xf numFmtId="0" fontId="7" fillId="0" borderId="19" xfId="0" applyFont="1" applyBorder="1" applyAlignment="1" applyProtection="1">
      <alignment horizontal="left" vertical="top" wrapText="1"/>
    </xf>
    <xf numFmtId="0" fontId="7" fillId="0" borderId="18" xfId="0" applyFont="1" applyBorder="1" applyAlignment="1" applyProtection="1">
      <alignment horizontal="left" vertical="top" wrapText="1"/>
    </xf>
    <xf numFmtId="0" fontId="7" fillId="0" borderId="17" xfId="0" applyFont="1" applyBorder="1" applyAlignment="1" applyProtection="1">
      <alignment horizontal="left"/>
    </xf>
    <xf numFmtId="0" fontId="7" fillId="0" borderId="1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49" fontId="3" fillId="0" borderId="40" xfId="0" applyNumberFormat="1" applyFont="1" applyBorder="1" applyAlignment="1" applyProtection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4" fontId="4" fillId="0" borderId="29" xfId="0" applyNumberFormat="1" applyFont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/>
  <dimension ref="A1:BR117"/>
  <sheetViews>
    <sheetView showGridLines="0" tabSelected="1" view="pageBreakPreview" zoomScale="110" zoomScaleNormal="90" zoomScaleSheetLayoutView="110" workbookViewId="0">
      <selection activeCell="M19" sqref="M19"/>
    </sheetView>
  </sheetViews>
  <sheetFormatPr baseColWidth="10" defaultColWidth="11.44140625" defaultRowHeight="13.2" x14ac:dyDescent="0.25"/>
  <cols>
    <col min="1" max="1" width="1" style="4" customWidth="1"/>
    <col min="2" max="2" width="0.88671875" style="4" customWidth="1"/>
    <col min="3" max="3" width="16.5546875" style="4" customWidth="1"/>
    <col min="4" max="4" width="6.33203125" style="4" customWidth="1"/>
    <col min="5" max="5" width="5.33203125" style="4" customWidth="1"/>
    <col min="6" max="6" width="5.44140625" style="4" customWidth="1"/>
    <col min="7" max="7" width="4.88671875" style="4" customWidth="1"/>
    <col min="8" max="8" width="5.6640625" style="30" customWidth="1"/>
    <col min="9" max="9" width="7.33203125" style="31" customWidth="1"/>
    <col min="10" max="10" width="0.88671875" style="4" customWidth="1"/>
    <col min="11" max="11" width="0.88671875" style="12" customWidth="1"/>
    <col min="12" max="12" width="0.88671875" style="51" customWidth="1"/>
    <col min="13" max="13" width="16.5546875" style="51" customWidth="1"/>
    <col min="14" max="14" width="6.109375" style="51" customWidth="1"/>
    <col min="15" max="15" width="5.5546875" style="51" customWidth="1"/>
    <col min="16" max="16" width="5.88671875" style="51" customWidth="1"/>
    <col min="17" max="17" width="5.5546875" style="51" customWidth="1"/>
    <col min="18" max="18" width="4.33203125" style="51" customWidth="1"/>
    <col min="19" max="19" width="7.44140625" style="51" customWidth="1"/>
    <col min="20" max="20" width="1.33203125" style="4" customWidth="1"/>
    <col min="21" max="21" width="1" style="4" customWidth="1"/>
    <col min="22" max="22" width="2.109375" style="4" customWidth="1"/>
    <col min="23" max="23" width="11.44140625" style="4"/>
    <col min="24" max="24" width="9.5546875" style="4" customWidth="1"/>
    <col min="25" max="25" width="11.44140625" style="4" hidden="1" customWidth="1"/>
    <col min="26" max="16384" width="11.44140625" style="4"/>
  </cols>
  <sheetData>
    <row r="1" spans="1:65" ht="24.6" x14ac:dyDescent="0.4">
      <c r="C1" s="74" t="s">
        <v>35</v>
      </c>
      <c r="H1" s="4"/>
      <c r="I1" s="4"/>
      <c r="K1" s="4"/>
      <c r="L1" s="49"/>
      <c r="M1" s="49"/>
      <c r="N1" s="32"/>
      <c r="O1" s="50"/>
      <c r="P1" s="50"/>
      <c r="Q1" s="50"/>
      <c r="R1" s="50"/>
      <c r="S1" s="50"/>
    </row>
    <row r="2" spans="1:65" ht="6.75" customHeight="1" x14ac:dyDescent="0.25">
      <c r="H2" s="4"/>
      <c r="I2" s="4"/>
      <c r="K2" s="4"/>
    </row>
    <row r="3" spans="1:65" ht="4.5" customHeight="1" x14ac:dyDescent="0.25">
      <c r="B3" s="33"/>
      <c r="C3" s="34"/>
      <c r="D3" s="34"/>
      <c r="E3" s="34"/>
      <c r="F3" s="34"/>
      <c r="G3" s="34"/>
      <c r="H3" s="35"/>
      <c r="I3" s="36"/>
      <c r="J3" s="37"/>
      <c r="L3" s="52"/>
      <c r="M3" s="53"/>
      <c r="N3" s="53"/>
      <c r="O3" s="53"/>
      <c r="P3" s="53"/>
      <c r="Q3" s="53"/>
      <c r="R3" s="54"/>
      <c r="S3" s="55"/>
      <c r="T3" s="37"/>
    </row>
    <row r="4" spans="1:65" x14ac:dyDescent="0.25">
      <c r="B4" s="7" t="s">
        <v>4</v>
      </c>
      <c r="C4" s="6"/>
      <c r="D4" s="6"/>
      <c r="E4" s="6"/>
      <c r="F4" s="6"/>
      <c r="G4" s="263"/>
      <c r="H4" s="264"/>
      <c r="I4" s="265"/>
      <c r="J4" s="62"/>
      <c r="K4" s="63"/>
      <c r="L4" s="7" t="s">
        <v>11</v>
      </c>
      <c r="M4" s="6"/>
      <c r="N4" s="64"/>
      <c r="O4" s="64"/>
      <c r="P4" s="64"/>
      <c r="Q4" s="263"/>
      <c r="R4" s="264"/>
      <c r="S4" s="265"/>
      <c r="T4" s="62"/>
    </row>
    <row r="5" spans="1:65" x14ac:dyDescent="0.25">
      <c r="B5" s="7" t="s">
        <v>5</v>
      </c>
      <c r="C5" s="6"/>
      <c r="D5" s="266"/>
      <c r="E5" s="267"/>
      <c r="F5" s="267"/>
      <c r="G5" s="267"/>
      <c r="H5" s="267"/>
      <c r="I5" s="268"/>
      <c r="J5" s="62"/>
      <c r="K5" s="63"/>
      <c r="L5" s="7" t="s">
        <v>5</v>
      </c>
      <c r="M5" s="6"/>
      <c r="N5" s="269" t="str">
        <f>IF(ISBLANK(D5)," ",D5)</f>
        <v xml:space="preserve"> </v>
      </c>
      <c r="O5" s="270"/>
      <c r="P5" s="270"/>
      <c r="Q5" s="270"/>
      <c r="R5" s="270"/>
      <c r="S5" s="271"/>
      <c r="T5" s="62"/>
    </row>
    <row r="6" spans="1:65" ht="5.25" customHeight="1" x14ac:dyDescent="0.25">
      <c r="B6" s="15"/>
      <c r="C6" s="18"/>
      <c r="D6" s="18"/>
      <c r="E6" s="18"/>
      <c r="F6" s="18"/>
      <c r="G6" s="18"/>
      <c r="H6" s="19"/>
      <c r="I6" s="20"/>
      <c r="J6" s="21"/>
      <c r="K6" s="14"/>
      <c r="L6" s="56"/>
      <c r="M6" s="57"/>
      <c r="N6" s="57"/>
      <c r="O6" s="57"/>
      <c r="P6" s="57"/>
      <c r="Q6" s="57"/>
      <c r="R6" s="58"/>
      <c r="S6" s="59"/>
      <c r="T6" s="21"/>
    </row>
    <row r="7" spans="1:65" ht="9" customHeight="1" x14ac:dyDescent="0.25">
      <c r="B7" s="29"/>
      <c r="C7" s="29"/>
      <c r="D7" s="29"/>
      <c r="E7" s="29"/>
      <c r="F7" s="29"/>
      <c r="G7" s="29"/>
      <c r="H7" s="38"/>
      <c r="I7" s="39"/>
      <c r="J7" s="29"/>
      <c r="K7" s="2"/>
      <c r="L7" s="41"/>
      <c r="M7" s="29"/>
      <c r="N7" s="29"/>
      <c r="O7" s="29"/>
      <c r="P7" s="29"/>
      <c r="Q7" s="29"/>
      <c r="R7" s="38"/>
      <c r="S7" s="39"/>
      <c r="T7" s="29"/>
    </row>
    <row r="8" spans="1:65" ht="6.75" customHeight="1" x14ac:dyDescent="0.25">
      <c r="B8" s="40"/>
      <c r="C8" s="34"/>
      <c r="D8" s="41"/>
      <c r="E8" s="41"/>
      <c r="F8" s="41"/>
      <c r="G8" s="41"/>
      <c r="H8" s="42"/>
      <c r="I8" s="43"/>
      <c r="J8" s="44"/>
      <c r="K8" s="2"/>
      <c r="L8" s="40"/>
      <c r="M8" s="53"/>
      <c r="N8" s="41"/>
      <c r="O8" s="41"/>
      <c r="P8" s="41"/>
      <c r="Q8" s="41"/>
      <c r="R8" s="42"/>
      <c r="S8" s="43"/>
      <c r="T8" s="44"/>
      <c r="U8" s="46"/>
    </row>
    <row r="9" spans="1:65" ht="12.75" customHeight="1" x14ac:dyDescent="0.25">
      <c r="B9" s="68"/>
      <c r="C9" s="12"/>
      <c r="D9" s="2"/>
      <c r="E9" s="2"/>
      <c r="F9" s="2"/>
      <c r="G9" s="2"/>
      <c r="H9" s="69" t="s">
        <v>18</v>
      </c>
      <c r="I9" s="5"/>
      <c r="J9" s="16"/>
      <c r="K9" s="2"/>
      <c r="L9" s="1"/>
      <c r="M9" s="12"/>
      <c r="N9" s="2"/>
      <c r="O9" s="69" t="s">
        <v>14</v>
      </c>
      <c r="P9" s="70"/>
      <c r="Q9" s="69" t="s">
        <v>15</v>
      </c>
      <c r="R9" s="5"/>
      <c r="S9" s="5"/>
      <c r="T9" s="16"/>
    </row>
    <row r="10" spans="1:65" ht="3.6" customHeight="1" x14ac:dyDescent="0.25">
      <c r="B10" s="71"/>
      <c r="C10" s="12"/>
      <c r="D10" s="2"/>
      <c r="E10" s="2"/>
      <c r="F10" s="2"/>
      <c r="G10" s="2"/>
      <c r="H10" s="3"/>
      <c r="I10" s="5"/>
      <c r="J10" s="16"/>
      <c r="K10" s="2"/>
      <c r="L10" s="1"/>
      <c r="M10" s="12"/>
      <c r="N10" s="2"/>
      <c r="O10" s="3"/>
      <c r="P10" s="2"/>
      <c r="Q10" s="3"/>
      <c r="R10" s="5"/>
      <c r="S10" s="5"/>
      <c r="T10" s="16"/>
    </row>
    <row r="11" spans="1:65" x14ac:dyDescent="0.25">
      <c r="B11" s="272" t="s">
        <v>54</v>
      </c>
      <c r="C11" s="236"/>
      <c r="D11" s="236"/>
      <c r="E11" s="236"/>
      <c r="F11" s="236"/>
      <c r="G11" s="236"/>
      <c r="H11" s="73"/>
      <c r="I11" s="5"/>
      <c r="J11" s="16"/>
      <c r="K11" s="2"/>
      <c r="L11" s="1"/>
      <c r="M11" s="2" t="str">
        <f>IF($H$11="x","  Maßnahnme durchgeführt?","")</f>
        <v/>
      </c>
      <c r="N11" s="2"/>
      <c r="O11" s="73"/>
      <c r="P11" s="2"/>
      <c r="Q11" s="73"/>
      <c r="R11" s="5"/>
      <c r="S11" s="5"/>
      <c r="T11" s="16"/>
    </row>
    <row r="12" spans="1:65" s="100" customFormat="1" ht="8.4" customHeight="1" x14ac:dyDescent="0.25">
      <c r="A12" s="4"/>
      <c r="B12" s="128"/>
      <c r="C12" s="91"/>
      <c r="D12" s="91"/>
      <c r="E12" s="91"/>
      <c r="F12" s="91"/>
      <c r="G12" s="91"/>
      <c r="H12" s="91"/>
      <c r="I12" s="12"/>
      <c r="J12" s="92"/>
      <c r="K12" s="2"/>
      <c r="L12" s="1"/>
      <c r="M12" s="2"/>
      <c r="N12" s="2"/>
      <c r="O12" s="99"/>
      <c r="P12" s="2"/>
      <c r="Q12" s="99"/>
      <c r="R12" s="5"/>
      <c r="S12" s="5"/>
      <c r="T12" s="16"/>
      <c r="U12" s="4"/>
      <c r="V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x14ac:dyDescent="0.25">
      <c r="B13" s="272" t="s">
        <v>55</v>
      </c>
      <c r="C13" s="236"/>
      <c r="D13" s="236"/>
      <c r="E13" s="236"/>
      <c r="F13" s="236"/>
      <c r="G13" s="275"/>
      <c r="H13" s="73"/>
      <c r="I13" s="5"/>
      <c r="J13" s="16"/>
      <c r="K13" s="2"/>
      <c r="L13" s="1"/>
      <c r="M13" s="2" t="str">
        <f>IF($H$13="x","  Maßnahnme durchgeführt?","")</f>
        <v/>
      </c>
      <c r="N13" s="2"/>
      <c r="O13" s="73"/>
      <c r="P13" s="2"/>
      <c r="Q13" s="73"/>
      <c r="R13" s="5"/>
      <c r="S13" s="5"/>
      <c r="T13" s="16"/>
    </row>
    <row r="14" spans="1:65" s="100" customFormat="1" ht="8.4" customHeight="1" x14ac:dyDescent="0.25">
      <c r="A14" s="4"/>
      <c r="B14" s="128"/>
      <c r="C14" s="91"/>
      <c r="D14" s="91"/>
      <c r="E14" s="91"/>
      <c r="F14" s="91"/>
      <c r="G14" s="91"/>
      <c r="H14" s="91"/>
      <c r="I14" s="12"/>
      <c r="J14" s="92"/>
      <c r="K14" s="2"/>
      <c r="L14" s="1"/>
      <c r="M14" s="2"/>
      <c r="N14" s="2"/>
      <c r="O14" s="99"/>
      <c r="P14" s="2"/>
      <c r="Q14" s="99"/>
      <c r="R14" s="5"/>
      <c r="S14" s="5"/>
      <c r="T14" s="16"/>
      <c r="U14" s="4"/>
      <c r="V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s="49" customFormat="1" ht="12.75" customHeight="1" x14ac:dyDescent="0.25">
      <c r="B15" s="243" t="s">
        <v>49</v>
      </c>
      <c r="C15" s="244"/>
      <c r="D15" s="244"/>
      <c r="E15" s="244"/>
      <c r="F15" s="244"/>
      <c r="G15" s="245"/>
      <c r="H15" s="73"/>
      <c r="J15" s="132"/>
      <c r="K15" s="2"/>
      <c r="L15" s="116"/>
      <c r="M15" s="2" t="str">
        <f>IF($H$15="x","  Maßnahnme durchgeführt?","")</f>
        <v/>
      </c>
      <c r="N15" s="2"/>
      <c r="O15" s="73"/>
      <c r="P15" s="2"/>
      <c r="Q15" s="73"/>
      <c r="R15" s="5"/>
      <c r="S15" s="5"/>
      <c r="T15" s="16"/>
      <c r="U15" s="46"/>
      <c r="V15" s="46"/>
    </row>
    <row r="16" spans="1:65" s="49" customFormat="1" ht="12.75" customHeight="1" x14ac:dyDescent="0.25">
      <c r="B16" s="243" t="s">
        <v>56</v>
      </c>
      <c r="C16" s="276"/>
      <c r="D16" s="276"/>
      <c r="E16" s="276"/>
      <c r="F16" s="276"/>
      <c r="G16" s="276"/>
      <c r="H16" s="133"/>
      <c r="I16" s="133"/>
      <c r="J16" s="132"/>
      <c r="K16" s="2"/>
      <c r="L16" s="116"/>
      <c r="M16" s="2"/>
      <c r="N16" s="2"/>
      <c r="O16" s="134"/>
      <c r="P16" s="2"/>
      <c r="Q16" s="134"/>
      <c r="R16" s="5"/>
      <c r="S16" s="5"/>
      <c r="T16" s="16"/>
      <c r="V16" s="46"/>
    </row>
    <row r="17" spans="1:70" s="49" customFormat="1" ht="7.8" customHeight="1" x14ac:dyDescent="0.25">
      <c r="B17" s="130"/>
      <c r="C17" s="171"/>
      <c r="D17" s="171"/>
      <c r="E17" s="171"/>
      <c r="F17" s="171"/>
      <c r="G17" s="171"/>
      <c r="H17" s="133"/>
      <c r="I17" s="133"/>
      <c r="J17" s="132"/>
      <c r="K17" s="2"/>
      <c r="L17" s="116"/>
      <c r="M17" s="2"/>
      <c r="N17" s="2"/>
      <c r="O17" s="134"/>
      <c r="P17" s="2"/>
      <c r="Q17" s="134"/>
      <c r="R17" s="5"/>
      <c r="S17" s="5"/>
      <c r="T17" s="16"/>
      <c r="V17" s="46"/>
    </row>
    <row r="18" spans="1:70" s="49" customFormat="1" x14ac:dyDescent="0.25">
      <c r="B18" s="243" t="s">
        <v>50</v>
      </c>
      <c r="C18" s="244"/>
      <c r="D18" s="244"/>
      <c r="E18" s="244"/>
      <c r="F18" s="244"/>
      <c r="G18" s="245"/>
      <c r="H18" s="73"/>
      <c r="I18" s="140"/>
      <c r="J18" s="131"/>
      <c r="K18" s="2"/>
      <c r="L18" s="116"/>
      <c r="M18" s="2" t="str">
        <f>IF($H$18="x","  Maßnahnme durchgeführt?","")</f>
        <v/>
      </c>
      <c r="N18" s="2"/>
      <c r="O18" s="73"/>
      <c r="P18" s="2"/>
      <c r="Q18" s="73"/>
      <c r="R18" s="5"/>
      <c r="S18" s="5"/>
      <c r="T18" s="16"/>
      <c r="U18" s="2"/>
    </row>
    <row r="19" spans="1:70" s="100" customFormat="1" ht="8.4" customHeight="1" x14ac:dyDescent="0.25">
      <c r="A19" s="4"/>
      <c r="B19" s="130"/>
      <c r="C19" s="91"/>
      <c r="D19" s="91"/>
      <c r="E19" s="91"/>
      <c r="F19" s="91"/>
      <c r="G19" s="91"/>
      <c r="H19" s="91"/>
      <c r="I19" s="12"/>
      <c r="J19" s="92"/>
      <c r="K19" s="2"/>
      <c r="L19" s="116"/>
      <c r="M19" s="2"/>
      <c r="N19" s="2"/>
      <c r="O19" s="99"/>
      <c r="P19" s="2"/>
      <c r="Q19" s="99"/>
      <c r="R19" s="5"/>
      <c r="S19" s="5"/>
      <c r="T19" s="16"/>
      <c r="U19" s="4"/>
      <c r="V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spans="1:70" x14ac:dyDescent="0.25">
      <c r="B20" s="273" t="s">
        <v>28</v>
      </c>
      <c r="C20" s="274"/>
      <c r="D20" s="274"/>
      <c r="E20" s="274"/>
      <c r="F20" s="274"/>
      <c r="G20" s="274"/>
      <c r="H20" s="73"/>
      <c r="I20" s="5"/>
      <c r="J20" s="16"/>
      <c r="K20" s="2"/>
      <c r="L20" s="1"/>
      <c r="M20" s="2" t="str">
        <f>IF($H$20="x","  Maßnahnme durchgeführt?","")</f>
        <v/>
      </c>
      <c r="N20" s="2"/>
      <c r="O20" s="73"/>
      <c r="P20" s="2"/>
      <c r="Q20" s="73"/>
      <c r="R20" s="5"/>
      <c r="S20" s="5"/>
      <c r="T20" s="16"/>
      <c r="V20" s="153"/>
    </row>
    <row r="21" spans="1:70" ht="6.75" customHeight="1" thickBot="1" x14ac:dyDescent="0.3">
      <c r="B21" s="135"/>
      <c r="C21" s="136"/>
      <c r="D21" s="136"/>
      <c r="E21" s="136"/>
      <c r="F21" s="136"/>
      <c r="G21" s="136"/>
      <c r="H21" s="91"/>
      <c r="I21" s="12"/>
      <c r="J21" s="92"/>
      <c r="K21" s="2"/>
      <c r="L21" s="116"/>
      <c r="M21" s="2"/>
      <c r="N21" s="2"/>
      <c r="O21" s="99"/>
      <c r="P21" s="2"/>
      <c r="Q21" s="99"/>
      <c r="R21" s="5"/>
      <c r="S21" s="5"/>
      <c r="T21" s="16"/>
      <c r="V21" s="49"/>
      <c r="W21" s="49"/>
      <c r="X21" s="140"/>
      <c r="Y21" s="49"/>
      <c r="Z21" s="49"/>
      <c r="AA21" s="153"/>
      <c r="AB21" s="129"/>
      <c r="AC21" s="129"/>
      <c r="AD21" s="3"/>
      <c r="AE21" s="5"/>
    </row>
    <row r="22" spans="1:70" ht="19.5" customHeight="1" x14ac:dyDescent="0.25">
      <c r="B22" s="124" t="s">
        <v>22</v>
      </c>
      <c r="C22" s="125"/>
      <c r="D22" s="125"/>
      <c r="E22" s="125"/>
      <c r="F22" s="125"/>
      <c r="G22" s="125"/>
      <c r="H22" s="125"/>
      <c r="I22" s="126"/>
      <c r="J22" s="127"/>
      <c r="L22" s="124" t="s">
        <v>24</v>
      </c>
      <c r="M22" s="123"/>
      <c r="N22" s="123"/>
      <c r="O22" s="123"/>
      <c r="P22" s="123"/>
      <c r="Q22" s="123"/>
      <c r="R22" s="123"/>
      <c r="S22" s="123"/>
      <c r="T22" s="34"/>
      <c r="V22" s="49"/>
      <c r="W22" s="49"/>
      <c r="X22" s="49"/>
      <c r="Y22" s="49"/>
      <c r="Z22" s="49"/>
      <c r="AA22" s="152"/>
    </row>
    <row r="23" spans="1:70" x14ac:dyDescent="0.25">
      <c r="B23" s="1" t="s">
        <v>10</v>
      </c>
      <c r="C23" s="2"/>
      <c r="D23" s="2"/>
      <c r="E23" s="2"/>
      <c r="F23" s="2"/>
      <c r="G23" s="2"/>
      <c r="H23" s="3"/>
      <c r="I23" s="5"/>
      <c r="J23" s="23"/>
      <c r="L23" s="104" t="s">
        <v>10</v>
      </c>
      <c r="M23" s="103"/>
      <c r="N23" s="103"/>
      <c r="O23" s="103"/>
      <c r="P23" s="103"/>
      <c r="Q23" s="103"/>
      <c r="R23" s="103"/>
      <c r="S23" s="103"/>
      <c r="T23" s="23"/>
      <c r="V23" s="49"/>
      <c r="W23" s="140"/>
      <c r="X23" s="49"/>
      <c r="Y23" s="140"/>
      <c r="Z23" s="49"/>
      <c r="AA23" s="152"/>
    </row>
    <row r="24" spans="1:70" ht="6" customHeight="1" x14ac:dyDescent="0.25">
      <c r="B24" s="1"/>
      <c r="C24" s="2"/>
      <c r="D24" s="2"/>
      <c r="E24" s="2"/>
      <c r="F24" s="2"/>
      <c r="G24" s="2"/>
      <c r="H24" s="3"/>
      <c r="I24" s="5"/>
      <c r="J24" s="16"/>
      <c r="K24" s="4"/>
      <c r="L24" s="1"/>
      <c r="M24" s="2"/>
      <c r="N24" s="2"/>
      <c r="O24" s="2"/>
      <c r="P24" s="2"/>
      <c r="Q24" s="2"/>
      <c r="R24" s="3"/>
      <c r="S24" s="5"/>
      <c r="T24" s="16"/>
      <c r="U24" s="46"/>
      <c r="V24" s="49"/>
      <c r="W24" s="49"/>
      <c r="X24" s="49"/>
      <c r="Y24" s="49"/>
      <c r="Z24" s="49"/>
      <c r="AA24" s="152"/>
    </row>
    <row r="25" spans="1:70" x14ac:dyDescent="0.25">
      <c r="B25" s="67" t="s">
        <v>26</v>
      </c>
      <c r="C25" s="2"/>
      <c r="D25" s="98"/>
      <c r="E25" s="241"/>
      <c r="F25" s="242"/>
      <c r="G25" s="89" t="s">
        <v>19</v>
      </c>
      <c r="H25" s="241"/>
      <c r="I25" s="242"/>
      <c r="J25" s="16"/>
      <c r="K25" s="4"/>
      <c r="L25" s="67" t="s">
        <v>26</v>
      </c>
      <c r="M25" s="2"/>
      <c r="N25" s="98"/>
      <c r="O25" s="241"/>
      <c r="P25" s="242"/>
      <c r="Q25" s="89" t="s">
        <v>19</v>
      </c>
      <c r="R25" s="241"/>
      <c r="S25" s="242"/>
      <c r="T25" s="16"/>
      <c r="V25" s="49"/>
      <c r="W25" s="49"/>
      <c r="X25" s="49"/>
      <c r="Y25" s="49"/>
      <c r="Z25" s="49"/>
      <c r="AA25" s="152"/>
    </row>
    <row r="26" spans="1:70" ht="6.75" customHeight="1" x14ac:dyDescent="0.25">
      <c r="B26" s="1"/>
      <c r="C26" s="6"/>
      <c r="D26" s="2"/>
      <c r="E26" s="2"/>
      <c r="F26" s="2"/>
      <c r="G26" s="2"/>
      <c r="H26" s="3"/>
      <c r="I26" s="5"/>
      <c r="J26" s="16"/>
      <c r="K26" s="4"/>
      <c r="L26" s="1"/>
      <c r="M26" s="6"/>
      <c r="N26" s="2"/>
      <c r="O26" s="2"/>
      <c r="P26" s="2"/>
      <c r="R26" s="3"/>
      <c r="S26" s="5"/>
      <c r="T26" s="16"/>
      <c r="V26" s="49"/>
      <c r="W26" s="49"/>
      <c r="X26" s="49"/>
      <c r="Y26" s="49"/>
      <c r="Z26" s="49"/>
      <c r="AA26" s="152"/>
    </row>
    <row r="27" spans="1:70" x14ac:dyDescent="0.25">
      <c r="B27" s="14"/>
      <c r="C27" s="63"/>
      <c r="D27" s="2"/>
      <c r="E27" s="13"/>
      <c r="F27" s="25"/>
      <c r="G27" s="26"/>
      <c r="H27" s="17"/>
      <c r="I27" s="27"/>
      <c r="J27" s="16"/>
      <c r="K27" s="4"/>
      <c r="L27" s="1" t="s">
        <v>12</v>
      </c>
      <c r="M27" s="6"/>
      <c r="N27" s="2"/>
      <c r="O27" s="2"/>
      <c r="P27" s="60"/>
      <c r="Q27" s="2" t="s">
        <v>30</v>
      </c>
      <c r="R27" s="3"/>
      <c r="S27" s="5"/>
      <c r="T27" s="16"/>
      <c r="V27" s="49"/>
      <c r="W27" s="49"/>
      <c r="X27" s="2"/>
      <c r="Y27" s="49"/>
      <c r="Z27" s="49"/>
      <c r="AA27" s="152"/>
    </row>
    <row r="28" spans="1:70" ht="6.75" customHeight="1" x14ac:dyDescent="0.25">
      <c r="B28" s="24"/>
      <c r="C28" s="11"/>
      <c r="D28" s="11"/>
      <c r="E28" s="11"/>
      <c r="F28" s="65"/>
      <c r="G28" s="65"/>
      <c r="H28" s="65"/>
      <c r="I28" s="65"/>
      <c r="J28" s="8"/>
      <c r="K28" s="6"/>
      <c r="L28" s="24"/>
      <c r="M28" s="11"/>
      <c r="N28" s="11"/>
      <c r="P28" s="61"/>
      <c r="Q28" s="6"/>
      <c r="R28" s="9"/>
      <c r="S28" s="10"/>
      <c r="T28" s="8"/>
      <c r="X28" s="12"/>
      <c r="AA28" s="152"/>
    </row>
    <row r="29" spans="1:70" x14ac:dyDescent="0.25">
      <c r="B29" s="24" t="s">
        <v>6</v>
      </c>
      <c r="C29" s="11"/>
      <c r="D29" s="11"/>
      <c r="E29" s="2"/>
      <c r="F29" s="258"/>
      <c r="G29" s="259"/>
      <c r="H29" s="259"/>
      <c r="I29" s="260"/>
      <c r="J29" s="16"/>
      <c r="K29" s="4"/>
      <c r="L29" s="24" t="s">
        <v>13</v>
      </c>
      <c r="M29" s="11"/>
      <c r="N29" s="11"/>
      <c r="P29" s="261" t="str">
        <f>IF(ISBLANK(F29)," ",IF($P$27="J",F29,IF($P$27="T",F29," ")))</f>
        <v xml:space="preserve"> </v>
      </c>
      <c r="Q29" s="262"/>
      <c r="R29" s="262"/>
      <c r="S29" s="262"/>
      <c r="T29" s="16"/>
      <c r="U29" s="29"/>
      <c r="V29" s="49"/>
      <c r="W29" s="49"/>
      <c r="X29" s="140"/>
      <c r="Y29" s="49"/>
      <c r="Z29" s="49"/>
      <c r="AA29" s="152"/>
    </row>
    <row r="30" spans="1:70" ht="6.75" customHeight="1" x14ac:dyDescent="0.25">
      <c r="B30" s="24"/>
      <c r="C30" s="11"/>
      <c r="D30" s="11"/>
      <c r="E30" s="11"/>
      <c r="F30" s="66"/>
      <c r="G30" s="66"/>
      <c r="H30" s="66"/>
      <c r="I30" s="66"/>
      <c r="J30" s="8"/>
      <c r="K30" s="6"/>
      <c r="L30" s="24"/>
      <c r="M30" s="11"/>
      <c r="N30" s="11"/>
      <c r="P30" s="61"/>
      <c r="Q30" s="6"/>
      <c r="R30" s="9"/>
      <c r="S30" s="10"/>
      <c r="T30" s="8"/>
      <c r="V30" s="49"/>
      <c r="W30" s="49"/>
      <c r="X30" s="140"/>
      <c r="Y30" s="29"/>
      <c r="Z30" s="49"/>
      <c r="AA30" s="152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</row>
    <row r="31" spans="1:70" x14ac:dyDescent="0.25">
      <c r="B31" s="24" t="s">
        <v>7</v>
      </c>
      <c r="C31" s="11"/>
      <c r="D31" s="11"/>
      <c r="E31" s="11"/>
      <c r="F31" s="258"/>
      <c r="G31" s="259"/>
      <c r="H31" s="259"/>
      <c r="I31" s="260"/>
      <c r="J31" s="8"/>
      <c r="K31" s="6"/>
      <c r="L31" s="24" t="s">
        <v>7</v>
      </c>
      <c r="M31" s="11"/>
      <c r="N31" s="11"/>
      <c r="P31" s="261" t="str">
        <f>IF(ISBLANK(F31)," ",IF($P$27="J",F31,IF($P$27="T",F31," ")))</f>
        <v xml:space="preserve"> </v>
      </c>
      <c r="Q31" s="262"/>
      <c r="R31" s="262"/>
      <c r="S31" s="262"/>
      <c r="T31" s="8"/>
      <c r="U31" s="29"/>
      <c r="V31" s="49"/>
      <c r="W31" s="49"/>
      <c r="X31" s="140"/>
      <c r="Y31" s="49"/>
      <c r="Z31" s="49"/>
      <c r="AA31" s="153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1:70" ht="6.75" customHeight="1" x14ac:dyDescent="0.25">
      <c r="B32" s="24"/>
      <c r="C32" s="11"/>
      <c r="D32" s="11"/>
      <c r="E32" s="11"/>
      <c r="F32" s="66"/>
      <c r="G32" s="66"/>
      <c r="H32" s="66"/>
      <c r="I32" s="66"/>
      <c r="J32" s="8"/>
      <c r="K32" s="6"/>
      <c r="L32" s="24"/>
      <c r="M32" s="11"/>
      <c r="N32" s="11"/>
      <c r="P32" s="61"/>
      <c r="Q32" s="6"/>
      <c r="R32" s="9"/>
      <c r="S32" s="10"/>
      <c r="T32" s="8"/>
      <c r="V32" s="49"/>
      <c r="W32" s="49"/>
      <c r="X32" s="140"/>
      <c r="Y32" s="49"/>
      <c r="Z32" s="49"/>
    </row>
    <row r="33" spans="2:70" x14ac:dyDescent="0.25">
      <c r="B33" s="24" t="s">
        <v>8</v>
      </c>
      <c r="C33" s="11"/>
      <c r="D33" s="11"/>
      <c r="E33" s="2"/>
      <c r="F33" s="253"/>
      <c r="G33" s="254"/>
      <c r="H33" s="11" t="s">
        <v>0</v>
      </c>
      <c r="I33" s="10"/>
      <c r="J33" s="8"/>
      <c r="K33" s="6"/>
      <c r="L33" s="24" t="s">
        <v>8</v>
      </c>
      <c r="M33" s="11"/>
      <c r="N33" s="11"/>
      <c r="O33" s="29"/>
      <c r="P33" s="253" t="str">
        <f>IF(ISBLANK(F33)," ",IF($P$27="J",F33,IF($P$27="T",F33," ")))</f>
        <v xml:space="preserve"> </v>
      </c>
      <c r="Q33" s="254"/>
      <c r="R33" s="45" t="s">
        <v>0</v>
      </c>
      <c r="S33" s="10"/>
      <c r="T33" s="8"/>
      <c r="U33" s="29"/>
      <c r="V33" s="49"/>
      <c r="W33" s="49"/>
      <c r="X33" s="140"/>
      <c r="Y33" s="49"/>
      <c r="Z33" s="49"/>
    </row>
    <row r="34" spans="2:70" ht="6.75" customHeight="1" x14ac:dyDescent="0.25">
      <c r="B34" s="24"/>
      <c r="C34" s="11"/>
      <c r="D34" s="11"/>
      <c r="E34" s="11"/>
      <c r="F34" s="97"/>
      <c r="G34" s="97"/>
      <c r="H34" s="97"/>
      <c r="I34" s="97"/>
      <c r="J34" s="8"/>
      <c r="K34" s="6"/>
      <c r="L34" s="24"/>
      <c r="M34" s="11"/>
      <c r="N34" s="11"/>
      <c r="P34" s="61"/>
      <c r="Q34" s="6"/>
      <c r="R34" s="9"/>
      <c r="S34" s="10"/>
      <c r="T34" s="8"/>
      <c r="V34" s="49"/>
      <c r="W34" s="49"/>
      <c r="X34" s="49"/>
      <c r="Y34" s="49"/>
      <c r="Z34" s="49"/>
    </row>
    <row r="35" spans="2:70" x14ac:dyDescent="0.25">
      <c r="B35" s="24" t="s">
        <v>9</v>
      </c>
      <c r="C35" s="11"/>
      <c r="D35" s="11"/>
      <c r="E35" s="11"/>
      <c r="F35" s="258"/>
      <c r="G35" s="259"/>
      <c r="H35" s="259"/>
      <c r="I35" s="260"/>
      <c r="J35" s="8"/>
      <c r="K35" s="6"/>
      <c r="L35" s="24" t="s">
        <v>9</v>
      </c>
      <c r="M35" s="11"/>
      <c r="O35" s="11"/>
      <c r="P35" s="280" t="str">
        <f>IF(ISBLANK(F35)," ",IF($P$27="J",F35,IF($P$27="T",F35," ")))</f>
        <v xml:space="preserve"> </v>
      </c>
      <c r="Q35" s="281"/>
      <c r="R35" s="281"/>
      <c r="S35" s="282"/>
      <c r="T35" s="8"/>
      <c r="U35" s="29"/>
      <c r="V35" s="49"/>
      <c r="W35" s="49"/>
      <c r="X35" s="49"/>
      <c r="Y35" s="49"/>
      <c r="Z35" s="49"/>
    </row>
    <row r="36" spans="2:70" s="29" customFormat="1" ht="7.5" customHeight="1" thickBot="1" x14ac:dyDescent="0.3">
      <c r="B36" s="116"/>
      <c r="C36" s="11"/>
      <c r="D36" s="28"/>
      <c r="E36" s="28"/>
      <c r="F36" s="28"/>
      <c r="G36" s="28"/>
      <c r="H36" s="28"/>
      <c r="I36" s="28"/>
      <c r="J36" s="16"/>
      <c r="K36" s="2"/>
      <c r="L36" s="116"/>
      <c r="M36" s="11"/>
      <c r="N36" s="28"/>
      <c r="O36" s="28"/>
      <c r="P36" s="28"/>
      <c r="Q36" s="28"/>
      <c r="R36" s="28"/>
      <c r="S36" s="28"/>
      <c r="T36" s="16"/>
      <c r="U36" s="46"/>
      <c r="V36" s="76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</row>
    <row r="37" spans="2:70" s="29" customFormat="1" ht="7.5" customHeight="1" x14ac:dyDescent="0.25">
      <c r="B37" s="119"/>
      <c r="C37" s="120"/>
      <c r="D37" s="121"/>
      <c r="E37" s="121"/>
      <c r="F37" s="121"/>
      <c r="G37" s="121"/>
      <c r="H37" s="121"/>
      <c r="I37" s="121"/>
      <c r="J37" s="122"/>
      <c r="K37" s="2"/>
      <c r="L37" s="119"/>
      <c r="M37" s="120"/>
      <c r="N37" s="121"/>
      <c r="O37" s="121"/>
      <c r="P37" s="121"/>
      <c r="Q37" s="121"/>
      <c r="R37" s="121"/>
      <c r="S37" s="121"/>
      <c r="T37" s="16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</row>
    <row r="38" spans="2:70" ht="13.5" customHeight="1" x14ac:dyDescent="0.25">
      <c r="B38" s="116"/>
      <c r="C38" s="95" t="s">
        <v>57</v>
      </c>
      <c r="D38" s="28"/>
      <c r="E38" s="88"/>
      <c r="F38" s="88"/>
      <c r="G38" s="28"/>
      <c r="H38" s="28"/>
      <c r="I38" s="28"/>
      <c r="J38" s="16"/>
      <c r="K38" s="2"/>
      <c r="L38" s="116"/>
      <c r="M38" s="95" t="s">
        <v>31</v>
      </c>
      <c r="N38" s="28"/>
      <c r="O38" s="88"/>
      <c r="P38" s="88"/>
      <c r="Q38" s="28"/>
      <c r="R38" s="28"/>
      <c r="S38" s="28"/>
      <c r="T38" s="16"/>
      <c r="AA38" s="46"/>
    </row>
    <row r="39" spans="2:70" x14ac:dyDescent="0.25">
      <c r="B39" s="116"/>
      <c r="C39" s="28" t="s">
        <v>32</v>
      </c>
      <c r="D39" s="28"/>
      <c r="E39" s="239"/>
      <c r="F39" s="240"/>
      <c r="G39" s="28" t="s">
        <v>1</v>
      </c>
      <c r="H39" s="237" t="str">
        <f>IF(ISBLANK(E39),"",3.5*E39)</f>
        <v/>
      </c>
      <c r="I39" s="238"/>
      <c r="J39" s="16"/>
      <c r="K39" s="2"/>
      <c r="L39" s="116"/>
      <c r="M39" s="28" t="s">
        <v>32</v>
      </c>
      <c r="N39" s="28"/>
      <c r="O39" s="239" t="str">
        <f>IF($P$27="J",E39," ")</f>
        <v xml:space="preserve"> </v>
      </c>
      <c r="P39" s="240"/>
      <c r="Q39" s="28" t="s">
        <v>1</v>
      </c>
      <c r="R39" s="237" t="str">
        <f>IF(O39=" "," ",3.5*O39)</f>
        <v xml:space="preserve"> </v>
      </c>
      <c r="S39" s="238"/>
      <c r="T39" s="16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</row>
    <row r="40" spans="2:70" s="152" customFormat="1" ht="10.5" customHeight="1" thickBot="1" x14ac:dyDescent="0.3">
      <c r="B40" s="154"/>
      <c r="C40" s="155"/>
      <c r="D40" s="155"/>
      <c r="E40" s="155"/>
      <c r="F40" s="155"/>
      <c r="G40" s="155"/>
      <c r="H40" s="156"/>
      <c r="I40" s="157"/>
      <c r="J40" s="158"/>
      <c r="K40" s="151"/>
      <c r="L40" s="154"/>
      <c r="M40" s="155"/>
      <c r="N40" s="155"/>
      <c r="O40" s="155"/>
      <c r="P40" s="155"/>
      <c r="Q40" s="155"/>
      <c r="R40" s="156"/>
      <c r="S40" s="157"/>
      <c r="T40" s="158"/>
      <c r="V40" s="4"/>
      <c r="W40" s="4"/>
      <c r="X40" s="4"/>
      <c r="Y40" s="4"/>
      <c r="Z40" s="4"/>
      <c r="AA40" s="4"/>
    </row>
    <row r="41" spans="2:70" s="29" customFormat="1" ht="10.5" customHeight="1" x14ac:dyDescent="0.25">
      <c r="B41" s="174"/>
      <c r="C41" s="175"/>
      <c r="D41" s="121"/>
      <c r="E41" s="121"/>
      <c r="F41" s="121"/>
      <c r="G41" s="121"/>
      <c r="H41" s="176"/>
      <c r="I41" s="176"/>
      <c r="J41" s="122"/>
      <c r="K41" s="2"/>
      <c r="L41" s="174"/>
      <c r="M41" s="175"/>
      <c r="N41" s="121"/>
      <c r="O41" s="121"/>
      <c r="P41" s="121"/>
      <c r="Q41" s="121"/>
      <c r="R41" s="176"/>
      <c r="S41" s="176"/>
      <c r="T41" s="16"/>
      <c r="U41" s="100"/>
      <c r="V41" s="100"/>
      <c r="W41" s="100"/>
      <c r="X41" s="100"/>
      <c r="Y41" s="177"/>
      <c r="Z41" s="177"/>
      <c r="AA41" s="177"/>
      <c r="AB41" s="177"/>
      <c r="AC41" s="177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2:70" s="100" customFormat="1" ht="13.5" customHeight="1" x14ac:dyDescent="0.25">
      <c r="B42" s="115" t="s">
        <v>64</v>
      </c>
      <c r="C42" s="95"/>
      <c r="D42" s="93"/>
      <c r="E42" s="227"/>
      <c r="F42" s="227"/>
      <c r="G42" s="93"/>
      <c r="H42" s="93"/>
      <c r="I42" s="93"/>
      <c r="J42" s="101"/>
      <c r="K42" s="94"/>
      <c r="L42" s="115" t="s">
        <v>64</v>
      </c>
      <c r="M42" s="95"/>
      <c r="N42" s="93"/>
      <c r="O42" s="227"/>
      <c r="P42" s="227"/>
      <c r="Q42" s="93"/>
      <c r="R42" s="93"/>
      <c r="S42" s="93"/>
      <c r="T42" s="101"/>
      <c r="AA42" s="228"/>
    </row>
    <row r="43" spans="2:70" x14ac:dyDescent="0.25">
      <c r="B43" s="179" t="s">
        <v>65</v>
      </c>
      <c r="C43" s="180"/>
      <c r="D43" s="28"/>
      <c r="E43" s="239"/>
      <c r="F43" s="240"/>
      <c r="G43" s="28" t="s">
        <v>66</v>
      </c>
      <c r="H43" s="278" t="str">
        <f>IF(ISBLANK(E43),"",10*E43)</f>
        <v/>
      </c>
      <c r="I43" s="279"/>
      <c r="J43" s="16"/>
      <c r="K43" s="2"/>
      <c r="L43" s="179" t="s">
        <v>65</v>
      </c>
      <c r="M43" s="180"/>
      <c r="N43" s="28"/>
      <c r="O43" s="239" t="str">
        <f>IF($P$37="J",E43," ")</f>
        <v xml:space="preserve"> </v>
      </c>
      <c r="P43" s="240"/>
      <c r="Q43" s="28" t="s">
        <v>66</v>
      </c>
      <c r="R43" s="278" t="str">
        <f>IF(O43=" ","",10*O43)</f>
        <v/>
      </c>
      <c r="S43" s="279"/>
      <c r="T43" s="16"/>
      <c r="U43" s="100"/>
      <c r="V43" s="100"/>
      <c r="W43" s="100"/>
      <c r="X43" s="100"/>
      <c r="Y43" s="177"/>
      <c r="Z43" s="178"/>
      <c r="AA43" s="178"/>
      <c r="AB43" s="178"/>
      <c r="AC43" s="177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</row>
    <row r="44" spans="2:70" s="152" customFormat="1" ht="10.5" customHeight="1" thickBot="1" x14ac:dyDescent="0.3">
      <c r="B44" s="154"/>
      <c r="C44" s="155"/>
      <c r="D44" s="155"/>
      <c r="E44" s="155"/>
      <c r="F44" s="155"/>
      <c r="G44" s="155"/>
      <c r="H44" s="156"/>
      <c r="I44" s="157"/>
      <c r="J44" s="158"/>
      <c r="K44" s="151"/>
      <c r="L44" s="154"/>
      <c r="M44" s="155"/>
      <c r="N44" s="155"/>
      <c r="O44" s="155"/>
      <c r="P44" s="155"/>
      <c r="Q44" s="155"/>
      <c r="R44" s="156"/>
      <c r="S44" s="157"/>
      <c r="T44" s="158"/>
      <c r="U44" s="100"/>
      <c r="V44" s="100"/>
      <c r="W44" s="100"/>
      <c r="X44" s="100"/>
      <c r="Y44" s="177"/>
      <c r="Z44" s="178"/>
      <c r="AA44" s="178"/>
      <c r="AB44" s="178"/>
      <c r="AC44" s="177"/>
    </row>
    <row r="45" spans="2:70" s="29" customFormat="1" ht="7.5" customHeight="1" x14ac:dyDescent="0.25">
      <c r="B45" s="119"/>
      <c r="C45" s="120"/>
      <c r="D45" s="121"/>
      <c r="E45" s="121"/>
      <c r="F45" s="121"/>
      <c r="G45" s="121"/>
      <c r="H45" s="121"/>
      <c r="I45" s="121"/>
      <c r="J45" s="122"/>
      <c r="K45" s="2"/>
      <c r="L45" s="119"/>
      <c r="M45" s="120"/>
      <c r="N45" s="121"/>
      <c r="O45" s="121"/>
      <c r="P45" s="121"/>
      <c r="Q45" s="121"/>
      <c r="R45" s="121"/>
      <c r="S45" s="121"/>
      <c r="T45" s="16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</row>
    <row r="46" spans="2:70" ht="13.5" customHeight="1" x14ac:dyDescent="0.25">
      <c r="B46" s="116"/>
      <c r="C46" s="95" t="s">
        <v>57</v>
      </c>
      <c r="D46" s="28"/>
      <c r="E46" s="88"/>
      <c r="F46" s="88"/>
      <c r="G46" s="28"/>
      <c r="H46" s="28"/>
      <c r="I46" s="28"/>
      <c r="J46" s="16"/>
      <c r="K46" s="2"/>
      <c r="L46" s="116"/>
      <c r="M46" s="95" t="s">
        <v>31</v>
      </c>
      <c r="N46" s="28"/>
      <c r="O46" s="88"/>
      <c r="P46" s="88"/>
      <c r="Q46" s="28"/>
      <c r="R46" s="28"/>
      <c r="S46" s="28"/>
      <c r="T46" s="16"/>
      <c r="AA46" s="46"/>
    </row>
    <row r="47" spans="2:70" x14ac:dyDescent="0.25">
      <c r="B47" s="116"/>
      <c r="C47" s="28" t="s">
        <v>27</v>
      </c>
      <c r="D47" s="28"/>
      <c r="E47" s="239"/>
      <c r="F47" s="240"/>
      <c r="G47" s="102" t="s">
        <v>21</v>
      </c>
      <c r="H47" s="237" t="str">
        <f>IF(ISBLANK(E47),"",7.5*E47)</f>
        <v/>
      </c>
      <c r="I47" s="238"/>
      <c r="J47" s="16"/>
      <c r="K47" s="2"/>
      <c r="L47" s="116"/>
      <c r="M47" s="28" t="s">
        <v>27</v>
      </c>
      <c r="N47" s="28"/>
      <c r="O47" s="239" t="str">
        <f>IF($P$27="J",E47," ")</f>
        <v xml:space="preserve"> </v>
      </c>
      <c r="P47" s="240"/>
      <c r="Q47" s="28" t="s">
        <v>2</v>
      </c>
      <c r="R47" s="237" t="str">
        <f>IF(O47=" "," ",7.5*O47)</f>
        <v xml:space="preserve"> </v>
      </c>
      <c r="S47" s="238"/>
      <c r="T47" s="16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</row>
    <row r="48" spans="2:70" s="152" customFormat="1" ht="10.5" customHeight="1" thickBot="1" x14ac:dyDescent="0.3">
      <c r="B48" s="154"/>
      <c r="C48" s="155"/>
      <c r="D48" s="155"/>
      <c r="E48" s="155"/>
      <c r="F48" s="155"/>
      <c r="G48" s="155"/>
      <c r="H48" s="156"/>
      <c r="I48" s="157"/>
      <c r="J48" s="158"/>
      <c r="K48" s="151"/>
      <c r="L48" s="154"/>
      <c r="M48" s="155"/>
      <c r="N48" s="155"/>
      <c r="O48" s="155"/>
      <c r="P48" s="155"/>
      <c r="Q48" s="155"/>
      <c r="R48" s="156"/>
      <c r="S48" s="157"/>
      <c r="T48" s="158"/>
      <c r="V48" s="4"/>
      <c r="W48" s="4"/>
      <c r="X48" s="4"/>
      <c r="Y48" s="4"/>
      <c r="Z48" s="4"/>
      <c r="AA48" s="4"/>
    </row>
    <row r="49" spans="1:41" s="49" customFormat="1" ht="5.4" customHeight="1" x14ac:dyDescent="0.25">
      <c r="B49" s="119"/>
      <c r="C49" s="139"/>
      <c r="D49" s="138"/>
      <c r="E49" s="138"/>
      <c r="F49" s="138"/>
      <c r="G49" s="138"/>
      <c r="H49" s="138"/>
      <c r="I49" s="138"/>
      <c r="J49" s="122"/>
      <c r="K49" s="2"/>
      <c r="L49" s="119"/>
      <c r="M49" s="139"/>
      <c r="N49" s="138"/>
      <c r="O49" s="138"/>
      <c r="P49" s="138"/>
      <c r="Q49" s="138"/>
      <c r="R49" s="138"/>
      <c r="S49" s="138"/>
      <c r="T49" s="44"/>
      <c r="U49" s="46"/>
      <c r="V49" s="4"/>
      <c r="W49" s="4"/>
      <c r="X49" s="4"/>
      <c r="Y49" s="4"/>
      <c r="Z49" s="4"/>
    </row>
    <row r="50" spans="1:41" s="49" customFormat="1" ht="12.75" customHeight="1" x14ac:dyDescent="0.25">
      <c r="B50" s="141"/>
      <c r="C50" s="172" t="s">
        <v>52</v>
      </c>
      <c r="D50" s="2"/>
      <c r="E50" s="2"/>
      <c r="F50" s="2"/>
      <c r="G50" s="2"/>
      <c r="H50" s="2"/>
      <c r="I50" s="2"/>
      <c r="J50" s="16"/>
      <c r="K50" s="2"/>
      <c r="L50" s="116"/>
      <c r="M50" s="172" t="s">
        <v>52</v>
      </c>
      <c r="N50" s="2"/>
      <c r="O50" s="2"/>
      <c r="P50" s="2"/>
      <c r="Q50" s="2"/>
      <c r="R50" s="2"/>
      <c r="S50" s="2"/>
      <c r="T50" s="16"/>
      <c r="V50" s="4"/>
      <c r="W50" s="4"/>
      <c r="X50" s="4"/>
      <c r="Y50" s="4"/>
      <c r="Z50" s="4"/>
    </row>
    <row r="51" spans="1:41" s="49" customFormat="1" ht="12.75" customHeight="1" x14ac:dyDescent="0.25">
      <c r="B51" s="142"/>
      <c r="C51" s="173" t="s">
        <v>51</v>
      </c>
      <c r="D51" s="173"/>
      <c r="E51" s="173"/>
      <c r="F51" s="173"/>
      <c r="G51" s="173"/>
      <c r="H51" s="173"/>
      <c r="I51" s="173"/>
      <c r="J51" s="16"/>
      <c r="K51" s="2"/>
      <c r="L51" s="116"/>
      <c r="M51" s="173" t="s">
        <v>51</v>
      </c>
      <c r="N51" s="172"/>
      <c r="O51" s="172"/>
      <c r="P51" s="172"/>
      <c r="Q51" s="172"/>
      <c r="R51" s="172"/>
      <c r="S51" s="172"/>
      <c r="T51" s="16"/>
      <c r="V51" s="4"/>
      <c r="W51" s="4"/>
      <c r="X51" s="4"/>
      <c r="Y51" s="4"/>
      <c r="Z51" s="4"/>
    </row>
    <row r="52" spans="1:41" s="49" customFormat="1" x14ac:dyDescent="0.25">
      <c r="A52" s="29"/>
      <c r="B52" s="116"/>
      <c r="C52" s="277" t="s">
        <v>39</v>
      </c>
      <c r="D52" s="277"/>
      <c r="E52" s="277"/>
      <c r="F52" s="277"/>
      <c r="G52" s="277"/>
      <c r="H52" s="277"/>
      <c r="I52" s="277"/>
      <c r="J52" s="16"/>
      <c r="K52" s="2"/>
      <c r="L52" s="116"/>
      <c r="M52" s="277" t="s">
        <v>39</v>
      </c>
      <c r="N52" s="277"/>
      <c r="O52" s="277"/>
      <c r="P52" s="277"/>
      <c r="Q52" s="277"/>
      <c r="R52" s="277"/>
      <c r="S52" s="277"/>
      <c r="T52" s="16"/>
      <c r="U52" s="46"/>
      <c r="V52" s="4"/>
      <c r="W52" s="4"/>
      <c r="X52" s="4"/>
      <c r="Y52" s="4"/>
      <c r="Z52" s="4"/>
      <c r="AA52" s="162"/>
      <c r="AB52" s="143"/>
      <c r="AC52" s="47"/>
      <c r="AD52" s="46"/>
      <c r="AE52" s="48"/>
      <c r="AF52" s="46"/>
      <c r="AG52" s="46"/>
      <c r="AH52" s="46"/>
      <c r="AI52" s="46"/>
      <c r="AJ52" s="46"/>
      <c r="AK52" s="46"/>
      <c r="AL52" s="46"/>
      <c r="AM52" s="46"/>
      <c r="AN52" s="46"/>
      <c r="AO52" s="46"/>
    </row>
    <row r="53" spans="1:41" s="49" customFormat="1" x14ac:dyDescent="0.25">
      <c r="A53" s="29"/>
      <c r="B53" s="116"/>
      <c r="C53" s="144" t="s">
        <v>40</v>
      </c>
      <c r="D53" s="28"/>
      <c r="E53" s="28"/>
      <c r="F53" s="28"/>
      <c r="G53" s="28"/>
      <c r="H53" s="28"/>
      <c r="I53" s="28"/>
      <c r="J53" s="16"/>
      <c r="K53" s="2"/>
      <c r="L53" s="116"/>
      <c r="M53" s="144" t="s">
        <v>40</v>
      </c>
      <c r="N53" s="28"/>
      <c r="O53" s="28"/>
      <c r="P53" s="28"/>
      <c r="Q53" s="28"/>
      <c r="R53" s="28"/>
      <c r="S53" s="28"/>
      <c r="T53" s="16"/>
      <c r="U53" s="46"/>
      <c r="V53" s="4"/>
      <c r="W53" s="4"/>
      <c r="X53" s="4"/>
      <c r="Y53" s="4"/>
      <c r="Z53" s="4"/>
      <c r="AA53" s="162"/>
      <c r="AB53" s="143"/>
      <c r="AC53" s="47"/>
      <c r="AD53" s="46"/>
      <c r="AE53" s="48"/>
      <c r="AF53" s="46"/>
      <c r="AG53" s="46"/>
      <c r="AH53" s="46"/>
      <c r="AI53" s="46"/>
      <c r="AJ53" s="46"/>
      <c r="AK53" s="46"/>
      <c r="AL53" s="46"/>
      <c r="AM53" s="46"/>
      <c r="AN53" s="46"/>
      <c r="AO53" s="46"/>
    </row>
    <row r="54" spans="1:41" s="49" customFormat="1" x14ac:dyDescent="0.25">
      <c r="A54" s="29"/>
      <c r="B54" s="116"/>
      <c r="C54" s="28" t="s">
        <v>41</v>
      </c>
      <c r="D54" s="28"/>
      <c r="E54" s="255" t="s">
        <v>59</v>
      </c>
      <c r="F54" s="255"/>
      <c r="G54" s="253"/>
      <c r="H54" s="254"/>
      <c r="I54" s="28" t="s">
        <v>0</v>
      </c>
      <c r="J54" s="16"/>
      <c r="K54" s="2"/>
      <c r="L54" s="116"/>
      <c r="M54" s="28" t="s">
        <v>41</v>
      </c>
      <c r="N54" s="28"/>
      <c r="O54" s="255" t="s">
        <v>59</v>
      </c>
      <c r="P54" s="255"/>
      <c r="Q54" s="253" t="str">
        <f>IF($P$27="J",G54,"")</f>
        <v/>
      </c>
      <c r="R54" s="254"/>
      <c r="S54" s="28" t="s">
        <v>0</v>
      </c>
      <c r="T54" s="16"/>
      <c r="U54" s="46"/>
      <c r="V54" s="4"/>
      <c r="W54" s="4"/>
      <c r="X54" s="4"/>
      <c r="Y54" s="4"/>
      <c r="Z54" s="4"/>
      <c r="AB54" s="143"/>
      <c r="AC54" s="47"/>
      <c r="AD54" s="46"/>
      <c r="AE54" s="48"/>
      <c r="AF54" s="46"/>
      <c r="AG54" s="46"/>
      <c r="AH54" s="46"/>
      <c r="AI54" s="46"/>
      <c r="AJ54" s="46"/>
      <c r="AK54" s="46"/>
      <c r="AL54" s="46"/>
      <c r="AM54" s="46"/>
      <c r="AN54" s="46"/>
      <c r="AO54" s="46"/>
    </row>
    <row r="55" spans="1:41" s="49" customFormat="1" x14ac:dyDescent="0.25">
      <c r="A55" s="29"/>
      <c r="B55" s="116"/>
      <c r="C55" s="28"/>
      <c r="D55" s="28"/>
      <c r="E55" s="145"/>
      <c r="F55" s="145"/>
      <c r="G55" s="146"/>
      <c r="H55" s="146"/>
      <c r="I55" s="28"/>
      <c r="J55" s="16"/>
      <c r="K55" s="2"/>
      <c r="L55" s="116"/>
      <c r="M55" s="28"/>
      <c r="N55" s="28"/>
      <c r="O55" s="145"/>
      <c r="P55" s="145"/>
      <c r="Q55" s="146"/>
      <c r="R55" s="146"/>
      <c r="S55" s="28"/>
      <c r="T55" s="16"/>
      <c r="U55" s="46"/>
      <c r="V55" s="4"/>
      <c r="W55" s="4"/>
      <c r="X55" s="4"/>
      <c r="Y55" s="4"/>
      <c r="Z55" s="4"/>
      <c r="AB55" s="143"/>
      <c r="AC55" s="47"/>
      <c r="AD55" s="46"/>
      <c r="AE55" s="48"/>
      <c r="AF55" s="46"/>
      <c r="AG55" s="46"/>
      <c r="AH55" s="46"/>
      <c r="AI55" s="46"/>
      <c r="AJ55" s="46"/>
      <c r="AK55" s="46"/>
      <c r="AL55" s="46"/>
      <c r="AM55" s="46"/>
      <c r="AN55" s="46"/>
      <c r="AO55" s="46"/>
    </row>
    <row r="56" spans="1:41" s="49" customFormat="1" x14ac:dyDescent="0.25">
      <c r="A56" s="29"/>
      <c r="B56" s="116"/>
      <c r="C56" s="28" t="s">
        <v>42</v>
      </c>
      <c r="D56" s="28"/>
      <c r="E56" s="255" t="s">
        <v>60</v>
      </c>
      <c r="F56" s="255"/>
      <c r="G56" s="253"/>
      <c r="H56" s="254"/>
      <c r="I56" s="28" t="s">
        <v>0</v>
      </c>
      <c r="J56" s="16"/>
      <c r="K56" s="2"/>
      <c r="L56" s="116"/>
      <c r="M56" s="28" t="s">
        <v>42</v>
      </c>
      <c r="N56" s="28"/>
      <c r="O56" s="255" t="s">
        <v>60</v>
      </c>
      <c r="P56" s="255"/>
      <c r="Q56" s="253" t="str">
        <f>IF($P$27="J",G56,"")</f>
        <v/>
      </c>
      <c r="R56" s="254"/>
      <c r="S56" s="28" t="s">
        <v>0</v>
      </c>
      <c r="T56" s="16"/>
      <c r="U56" s="46"/>
      <c r="V56" s="4"/>
      <c r="W56" s="4"/>
      <c r="X56" s="4"/>
      <c r="Y56" s="4"/>
      <c r="Z56" s="4"/>
      <c r="AB56" s="143"/>
      <c r="AC56" s="47"/>
      <c r="AD56" s="46"/>
      <c r="AE56" s="48"/>
      <c r="AF56" s="46"/>
      <c r="AG56" s="46"/>
      <c r="AH56" s="46"/>
      <c r="AI56" s="46"/>
      <c r="AJ56" s="46"/>
      <c r="AK56" s="46"/>
      <c r="AL56" s="46"/>
      <c r="AM56" s="46"/>
      <c r="AN56" s="46"/>
      <c r="AO56" s="46"/>
    </row>
    <row r="57" spans="1:41" s="49" customFormat="1" x14ac:dyDescent="0.25">
      <c r="A57" s="29"/>
      <c r="B57" s="116"/>
      <c r="C57" s="28"/>
      <c r="D57" s="28"/>
      <c r="E57" s="147"/>
      <c r="F57" s="147"/>
      <c r="G57" s="146"/>
      <c r="H57" s="146"/>
      <c r="I57" s="28"/>
      <c r="J57" s="16"/>
      <c r="K57" s="2"/>
      <c r="L57" s="116"/>
      <c r="M57" s="28"/>
      <c r="N57" s="28"/>
      <c r="O57" s="147"/>
      <c r="P57" s="147"/>
      <c r="Q57" s="146"/>
      <c r="R57" s="146"/>
      <c r="S57" s="28"/>
      <c r="T57" s="16"/>
      <c r="U57" s="46"/>
      <c r="V57" s="4"/>
      <c r="W57" s="4"/>
      <c r="X57" s="4"/>
      <c r="Y57" s="4"/>
      <c r="Z57" s="4"/>
      <c r="AB57" s="143"/>
      <c r="AC57" s="47"/>
      <c r="AD57" s="46"/>
      <c r="AE57" s="48"/>
      <c r="AF57" s="46"/>
      <c r="AG57" s="46"/>
      <c r="AH57" s="46"/>
      <c r="AI57" s="46"/>
      <c r="AJ57" s="46"/>
      <c r="AK57" s="46"/>
      <c r="AL57" s="46"/>
      <c r="AM57" s="46"/>
      <c r="AN57" s="46"/>
      <c r="AO57" s="46"/>
    </row>
    <row r="58" spans="1:41" s="49" customFormat="1" x14ac:dyDescent="0.25">
      <c r="A58" s="29"/>
      <c r="B58" s="116"/>
      <c r="C58" s="28" t="s">
        <v>43</v>
      </c>
      <c r="D58" s="28"/>
      <c r="E58" s="255" t="s">
        <v>61</v>
      </c>
      <c r="F58" s="255"/>
      <c r="G58" s="253"/>
      <c r="H58" s="254"/>
      <c r="I58" s="28" t="s">
        <v>0</v>
      </c>
      <c r="J58" s="16"/>
      <c r="K58" s="2"/>
      <c r="L58" s="116"/>
      <c r="M58" s="28" t="s">
        <v>43</v>
      </c>
      <c r="N58" s="28"/>
      <c r="O58" s="255" t="s">
        <v>61</v>
      </c>
      <c r="P58" s="255"/>
      <c r="Q58" s="253" t="str">
        <f>IF($P$27="J",G58,"")</f>
        <v/>
      </c>
      <c r="R58" s="254"/>
      <c r="S58" s="28" t="s">
        <v>0</v>
      </c>
      <c r="T58" s="16"/>
      <c r="U58" s="46"/>
      <c r="V58" s="4"/>
      <c r="W58" s="4"/>
      <c r="X58" s="4"/>
      <c r="Y58" s="4"/>
      <c r="Z58" s="4"/>
      <c r="AB58" s="143"/>
      <c r="AC58" s="47"/>
      <c r="AD58" s="46"/>
      <c r="AE58" s="48"/>
      <c r="AF58" s="46"/>
      <c r="AG58" s="46"/>
      <c r="AH58" s="46"/>
      <c r="AI58" s="46"/>
      <c r="AJ58" s="46"/>
      <c r="AK58" s="46"/>
      <c r="AL58" s="46"/>
      <c r="AM58" s="46"/>
      <c r="AN58" s="46"/>
      <c r="AO58" s="46"/>
    </row>
    <row r="59" spans="1:41" s="49" customFormat="1" x14ac:dyDescent="0.25">
      <c r="A59" s="29"/>
      <c r="B59" s="116"/>
      <c r="C59" s="28"/>
      <c r="D59" s="28"/>
      <c r="E59" s="147"/>
      <c r="F59" s="147"/>
      <c r="G59" s="146"/>
      <c r="H59" s="146"/>
      <c r="I59" s="28"/>
      <c r="J59" s="16"/>
      <c r="K59" s="2"/>
      <c r="L59" s="116"/>
      <c r="M59" s="28"/>
      <c r="N59" s="28"/>
      <c r="O59" s="147"/>
      <c r="P59" s="147"/>
      <c r="Q59" s="146"/>
      <c r="R59" s="146"/>
      <c r="S59" s="28"/>
      <c r="T59" s="16"/>
      <c r="U59" s="46"/>
      <c r="V59" s="4"/>
      <c r="W59" s="4"/>
      <c r="X59" s="4"/>
      <c r="Y59" s="4"/>
      <c r="Z59" s="4"/>
      <c r="AB59" s="143"/>
      <c r="AC59" s="47"/>
      <c r="AD59" s="46"/>
      <c r="AE59" s="48"/>
      <c r="AF59" s="46"/>
      <c r="AG59" s="46"/>
      <c r="AH59" s="46"/>
      <c r="AI59" s="46"/>
      <c r="AJ59" s="46"/>
      <c r="AK59" s="46"/>
      <c r="AL59" s="46"/>
      <c r="AM59" s="46"/>
      <c r="AN59" s="46"/>
      <c r="AO59" s="46"/>
    </row>
    <row r="60" spans="1:41" s="49" customFormat="1" x14ac:dyDescent="0.25">
      <c r="A60" s="29"/>
      <c r="B60" s="116"/>
      <c r="C60" s="28" t="s">
        <v>44</v>
      </c>
      <c r="D60" s="28"/>
      <c r="E60" s="255" t="s">
        <v>62</v>
      </c>
      <c r="F60" s="255"/>
      <c r="G60" s="253"/>
      <c r="H60" s="254"/>
      <c r="I60" s="28" t="s">
        <v>0</v>
      </c>
      <c r="J60" s="16"/>
      <c r="K60" s="2"/>
      <c r="L60" s="116"/>
      <c r="M60" s="28" t="s">
        <v>44</v>
      </c>
      <c r="N60" s="28"/>
      <c r="O60" s="255" t="s">
        <v>62</v>
      </c>
      <c r="P60" s="255"/>
      <c r="Q60" s="253" t="str">
        <f>IF($P$27="J",G60,"")</f>
        <v/>
      </c>
      <c r="R60" s="254"/>
      <c r="S60" s="28" t="s">
        <v>0</v>
      </c>
      <c r="T60" s="16"/>
      <c r="V60" s="4"/>
      <c r="W60" s="4"/>
      <c r="X60" s="4"/>
      <c r="Y60" s="4"/>
      <c r="Z60" s="4"/>
      <c r="AB60" s="143"/>
      <c r="AC60" s="47"/>
      <c r="AD60" s="46"/>
      <c r="AE60" s="48"/>
      <c r="AF60" s="46"/>
      <c r="AG60" s="46"/>
      <c r="AH60" s="46"/>
      <c r="AI60" s="46"/>
      <c r="AJ60" s="46"/>
      <c r="AK60" s="46"/>
      <c r="AL60" s="46"/>
      <c r="AM60" s="46"/>
      <c r="AN60" s="46"/>
      <c r="AO60" s="46"/>
    </row>
    <row r="61" spans="1:41" s="49" customFormat="1" x14ac:dyDescent="0.25">
      <c r="A61" s="29"/>
      <c r="B61" s="116"/>
      <c r="C61" s="28"/>
      <c r="D61" s="28"/>
      <c r="E61" s="147"/>
      <c r="F61" s="147"/>
      <c r="G61" s="146"/>
      <c r="H61" s="146"/>
      <c r="I61" s="28"/>
      <c r="J61" s="16"/>
      <c r="K61" s="2"/>
      <c r="L61" s="116"/>
      <c r="M61" s="28"/>
      <c r="N61" s="28"/>
      <c r="O61" s="147"/>
      <c r="P61" s="147"/>
      <c r="Q61" s="146"/>
      <c r="R61" s="146"/>
      <c r="S61" s="28"/>
      <c r="T61" s="16"/>
      <c r="V61" s="4"/>
      <c r="W61" s="4"/>
      <c r="X61" s="4"/>
      <c r="Y61" s="4"/>
      <c r="Z61" s="4"/>
      <c r="AB61" s="143"/>
      <c r="AC61" s="47"/>
      <c r="AD61" s="46"/>
      <c r="AE61" s="48"/>
      <c r="AF61" s="46"/>
      <c r="AG61" s="46"/>
      <c r="AH61" s="46"/>
      <c r="AI61" s="46"/>
      <c r="AJ61" s="46"/>
      <c r="AK61" s="46"/>
      <c r="AL61" s="46"/>
      <c r="AM61" s="46"/>
      <c r="AN61" s="46"/>
      <c r="AO61" s="46"/>
    </row>
    <row r="62" spans="1:41" s="49" customFormat="1" x14ac:dyDescent="0.25">
      <c r="A62" s="29"/>
      <c r="B62" s="116"/>
      <c r="C62" s="144" t="s">
        <v>45</v>
      </c>
      <c r="D62" s="28"/>
      <c r="E62" s="147"/>
      <c r="F62" s="147"/>
      <c r="G62" s="146"/>
      <c r="H62" s="146"/>
      <c r="I62" s="28"/>
      <c r="J62" s="16"/>
      <c r="K62" s="2"/>
      <c r="L62" s="116"/>
      <c r="M62" s="144" t="s">
        <v>45</v>
      </c>
      <c r="N62" s="28"/>
      <c r="O62" s="147"/>
      <c r="P62" s="147"/>
      <c r="Q62" s="146"/>
      <c r="R62" s="146"/>
      <c r="S62" s="28"/>
      <c r="T62" s="16"/>
      <c r="V62" s="4"/>
      <c r="W62" s="4"/>
      <c r="X62" s="4"/>
      <c r="Y62" s="4"/>
      <c r="Z62" s="4"/>
      <c r="AB62" s="143"/>
      <c r="AC62" s="47"/>
      <c r="AD62" s="46"/>
      <c r="AE62" s="48"/>
      <c r="AF62" s="46"/>
      <c r="AG62" s="46"/>
      <c r="AH62" s="46"/>
      <c r="AI62" s="46"/>
      <c r="AJ62" s="46"/>
      <c r="AK62" s="46"/>
      <c r="AL62" s="46"/>
      <c r="AM62" s="46"/>
      <c r="AN62" s="46"/>
      <c r="AO62" s="46"/>
    </row>
    <row r="63" spans="1:41" s="49" customFormat="1" x14ac:dyDescent="0.25">
      <c r="A63" s="29"/>
      <c r="B63" s="116"/>
      <c r="C63" s="28" t="s">
        <v>46</v>
      </c>
      <c r="D63" s="28"/>
      <c r="E63" s="255" t="s">
        <v>58</v>
      </c>
      <c r="F63" s="255"/>
      <c r="G63" s="253"/>
      <c r="H63" s="254"/>
      <c r="I63" s="28" t="s">
        <v>0</v>
      </c>
      <c r="J63" s="16"/>
      <c r="K63" s="2"/>
      <c r="L63" s="116"/>
      <c r="M63" s="28" t="s">
        <v>46</v>
      </c>
      <c r="N63" s="28"/>
      <c r="O63" s="255" t="s">
        <v>58</v>
      </c>
      <c r="P63" s="255"/>
      <c r="Q63" s="253" t="str">
        <f>IF($P$27="J",G63,"")</f>
        <v/>
      </c>
      <c r="R63" s="254"/>
      <c r="S63" s="28" t="s">
        <v>0</v>
      </c>
      <c r="T63" s="16"/>
      <c r="V63" s="4"/>
      <c r="W63" s="4"/>
      <c r="X63" s="4"/>
      <c r="Y63" s="4"/>
      <c r="Z63" s="4"/>
      <c r="AB63" s="143"/>
      <c r="AC63" s="47"/>
      <c r="AD63" s="46"/>
      <c r="AE63" s="48"/>
      <c r="AF63" s="46"/>
      <c r="AG63" s="46"/>
      <c r="AH63" s="46"/>
      <c r="AI63" s="46"/>
      <c r="AJ63" s="46"/>
      <c r="AK63" s="46"/>
      <c r="AL63" s="46"/>
      <c r="AM63" s="46"/>
      <c r="AN63" s="46"/>
      <c r="AO63" s="46"/>
    </row>
    <row r="64" spans="1:41" s="49" customFormat="1" x14ac:dyDescent="0.25">
      <c r="A64" s="29"/>
      <c r="B64" s="116"/>
      <c r="C64" s="129"/>
      <c r="D64" s="129"/>
      <c r="E64" s="129"/>
      <c r="F64" s="148"/>
      <c r="G64" s="149"/>
      <c r="H64" s="150"/>
      <c r="I64" s="28"/>
      <c r="J64" s="16"/>
      <c r="K64" s="2"/>
      <c r="L64" s="116"/>
      <c r="M64" s="129"/>
      <c r="N64" s="129"/>
      <c r="O64" s="129"/>
      <c r="P64" s="148"/>
      <c r="Q64" s="149"/>
      <c r="R64" s="150"/>
      <c r="S64" s="28"/>
      <c r="T64" s="16"/>
      <c r="V64" s="4"/>
      <c r="W64" s="4"/>
      <c r="X64" s="4"/>
      <c r="Y64" s="4"/>
      <c r="Z64" s="4"/>
      <c r="AB64" s="143"/>
      <c r="AC64" s="47"/>
      <c r="AD64" s="46"/>
      <c r="AE64" s="48"/>
      <c r="AF64" s="46"/>
      <c r="AG64" s="46"/>
      <c r="AH64" s="46"/>
      <c r="AI64" s="46"/>
      <c r="AJ64" s="46"/>
      <c r="AK64" s="46"/>
      <c r="AL64" s="46"/>
      <c r="AM64" s="46"/>
      <c r="AN64" s="46"/>
      <c r="AO64" s="46"/>
    </row>
    <row r="65" spans="1:70" s="49" customFormat="1" x14ac:dyDescent="0.25">
      <c r="A65" s="29"/>
      <c r="B65" s="116"/>
      <c r="C65" s="93" t="s">
        <v>47</v>
      </c>
      <c r="D65" s="28"/>
      <c r="E65" s="28"/>
      <c r="F65" s="28"/>
      <c r="G65" s="256" t="str">
        <f>IF(G63+G60+G58+G56+G54=0," ",G54*1400+G56*1270+G58*1130+G60*990+G63*570)</f>
        <v xml:space="preserve"> </v>
      </c>
      <c r="H65" s="257"/>
      <c r="I65" s="137" t="s">
        <v>37</v>
      </c>
      <c r="J65" s="16"/>
      <c r="K65" s="2"/>
      <c r="L65" s="116"/>
      <c r="M65" s="93" t="s">
        <v>47</v>
      </c>
      <c r="N65" s="129"/>
      <c r="O65" s="129"/>
      <c r="P65" s="148"/>
      <c r="Q65" s="256" t="str">
        <f>IF(G65=" "," ",MAX(G65,IF(Q63+Q60+Q58+Q56+Q54=0," ",Q54*1400+Q56*1270+Q58*1130+Q60*990+Q63*570)))</f>
        <v xml:space="preserve"> </v>
      </c>
      <c r="R65" s="257"/>
      <c r="S65" s="137" t="s">
        <v>37</v>
      </c>
      <c r="T65" s="16"/>
      <c r="V65" s="4"/>
      <c r="W65" s="4"/>
      <c r="X65" s="4"/>
      <c r="Y65" s="4"/>
      <c r="Z65" s="4"/>
      <c r="AB65" s="163"/>
      <c r="AC65" s="164"/>
      <c r="AE65" s="48"/>
    </row>
    <row r="66" spans="1:70" s="49" customFormat="1" x14ac:dyDescent="0.25">
      <c r="A66" s="29"/>
      <c r="B66" s="116"/>
      <c r="C66" s="28"/>
      <c r="D66" s="28"/>
      <c r="E66" s="28"/>
      <c r="F66" s="28"/>
      <c r="G66" s="28"/>
      <c r="H66" s="28"/>
      <c r="I66" s="28"/>
      <c r="J66" s="16"/>
      <c r="K66" s="2"/>
      <c r="L66" s="116"/>
      <c r="M66" s="93" t="s">
        <v>63</v>
      </c>
      <c r="N66" s="28"/>
      <c r="O66" s="28"/>
      <c r="P66" s="28"/>
      <c r="Q66" s="28"/>
      <c r="R66" s="28"/>
      <c r="S66" s="28"/>
      <c r="T66" s="16"/>
      <c r="V66" s="4"/>
      <c r="W66" s="4"/>
      <c r="X66" s="4"/>
      <c r="Y66" s="4"/>
      <c r="Z66" s="4"/>
      <c r="AA66" s="29"/>
      <c r="AB66" s="163"/>
      <c r="AC66" s="164"/>
      <c r="AE66" s="48"/>
    </row>
    <row r="67" spans="1:70" s="49" customFormat="1" ht="10.5" customHeight="1" thickBot="1" x14ac:dyDescent="0.3">
      <c r="B67" s="165"/>
      <c r="C67" s="166"/>
      <c r="D67" s="166"/>
      <c r="E67" s="166"/>
      <c r="F67" s="166"/>
      <c r="G67" s="166"/>
      <c r="H67" s="167"/>
      <c r="I67" s="168"/>
      <c r="J67" s="169"/>
      <c r="K67" s="2"/>
      <c r="L67" s="165"/>
      <c r="M67" s="166"/>
      <c r="N67" s="166"/>
      <c r="O67" s="166"/>
      <c r="P67" s="166"/>
      <c r="Q67" s="166"/>
      <c r="R67" s="167"/>
      <c r="S67" s="168"/>
      <c r="T67" s="169"/>
      <c r="V67" s="4"/>
      <c r="W67" s="4"/>
      <c r="X67" s="4"/>
      <c r="Y67" s="4"/>
      <c r="Z67" s="4"/>
    </row>
    <row r="68" spans="1:70" s="152" customFormat="1" ht="10.199999999999999" customHeight="1" x14ac:dyDescent="0.25">
      <c r="B68" s="159"/>
      <c r="C68" s="159"/>
      <c r="D68" s="159"/>
      <c r="E68" s="159"/>
      <c r="F68" s="159"/>
      <c r="G68" s="159"/>
      <c r="H68" s="160"/>
      <c r="I68" s="161"/>
      <c r="J68" s="159"/>
      <c r="K68" s="151"/>
      <c r="L68" s="159"/>
      <c r="M68" s="159"/>
      <c r="N68" s="159"/>
      <c r="O68" s="159"/>
      <c r="P68" s="159"/>
      <c r="Q68" s="159"/>
      <c r="R68" s="160"/>
      <c r="S68" s="161"/>
      <c r="T68" s="159"/>
      <c r="V68" s="4"/>
      <c r="W68" s="4"/>
      <c r="X68" s="4"/>
      <c r="Y68" s="4"/>
      <c r="Z68" s="4"/>
      <c r="AA68" s="4"/>
    </row>
    <row r="69" spans="1:70" s="49" customFormat="1" ht="25.5" customHeight="1" thickBot="1" x14ac:dyDescent="0.3">
      <c r="V69" s="4"/>
      <c r="W69" s="4"/>
      <c r="X69" s="4"/>
      <c r="Y69" s="4"/>
      <c r="Z69" s="4"/>
    </row>
    <row r="70" spans="1:70" s="49" customFormat="1" ht="5.4" customHeight="1" x14ac:dyDescent="0.25">
      <c r="B70" s="119"/>
      <c r="C70" s="139"/>
      <c r="D70" s="138"/>
      <c r="E70" s="138"/>
      <c r="F70" s="138"/>
      <c r="G70" s="138"/>
      <c r="H70" s="138"/>
      <c r="I70" s="138"/>
      <c r="J70" s="122"/>
      <c r="K70" s="2"/>
      <c r="L70" s="119"/>
      <c r="M70" s="139"/>
      <c r="N70" s="138"/>
      <c r="O70" s="138"/>
      <c r="P70" s="138"/>
      <c r="Q70" s="138"/>
      <c r="R70" s="138"/>
      <c r="S70" s="138"/>
      <c r="T70" s="44"/>
      <c r="U70" s="46"/>
      <c r="V70" s="4"/>
      <c r="W70" s="4"/>
      <c r="X70" s="4"/>
      <c r="Y70" s="4"/>
      <c r="Z70" s="4"/>
    </row>
    <row r="71" spans="1:70" s="49" customFormat="1" x14ac:dyDescent="0.25">
      <c r="B71" s="116"/>
      <c r="C71" s="95" t="s">
        <v>53</v>
      </c>
      <c r="D71" s="28"/>
      <c r="E71" s="88"/>
      <c r="F71" s="88"/>
      <c r="G71" s="28"/>
      <c r="H71" s="28"/>
      <c r="I71" s="28"/>
      <c r="J71" s="16"/>
      <c r="K71" s="2"/>
      <c r="L71" s="116"/>
      <c r="M71" s="95" t="s">
        <v>53</v>
      </c>
      <c r="N71" s="28"/>
      <c r="O71" s="88"/>
      <c r="P71" s="88"/>
      <c r="Q71" s="28"/>
      <c r="R71" s="28"/>
      <c r="S71" s="28"/>
      <c r="T71" s="16"/>
      <c r="V71" s="4"/>
      <c r="W71" s="4"/>
      <c r="X71" s="4"/>
      <c r="Y71" s="4"/>
      <c r="Z71" s="4"/>
    </row>
    <row r="72" spans="1:70" s="49" customFormat="1" x14ac:dyDescent="0.25">
      <c r="B72" s="116"/>
      <c r="C72" s="95" t="s">
        <v>38</v>
      </c>
      <c r="D72" s="28"/>
      <c r="E72" s="88"/>
      <c r="F72" s="88"/>
      <c r="G72" s="28"/>
      <c r="H72" s="28"/>
      <c r="I72" s="28"/>
      <c r="J72" s="16"/>
      <c r="K72" s="2"/>
      <c r="L72" s="116"/>
      <c r="M72" s="95" t="s">
        <v>38</v>
      </c>
      <c r="N72" s="28"/>
      <c r="O72" s="88"/>
      <c r="P72" s="88"/>
      <c r="Q72" s="28"/>
      <c r="R72" s="28"/>
      <c r="S72" s="28"/>
      <c r="T72" s="16"/>
      <c r="V72" s="4"/>
      <c r="W72" s="4"/>
      <c r="X72" s="4"/>
      <c r="Y72" s="4"/>
      <c r="Z72" s="4"/>
    </row>
    <row r="73" spans="1:70" s="29" customFormat="1" x14ac:dyDescent="0.25">
      <c r="B73" s="116"/>
      <c r="C73" s="28" t="s">
        <v>36</v>
      </c>
      <c r="D73" s="28"/>
      <c r="E73" s="28"/>
      <c r="F73" s="28"/>
      <c r="G73" s="296"/>
      <c r="H73" s="297"/>
      <c r="I73" s="137" t="s">
        <v>37</v>
      </c>
      <c r="J73" s="16"/>
      <c r="K73" s="2"/>
      <c r="L73" s="116"/>
      <c r="M73" s="28" t="s">
        <v>36</v>
      </c>
      <c r="N73" s="28"/>
      <c r="O73" s="28"/>
      <c r="P73" s="28"/>
      <c r="Q73" s="296" t="str">
        <f>IF($P$29="J",G73,IF($P$29="T",G73,""))</f>
        <v/>
      </c>
      <c r="R73" s="297"/>
      <c r="S73" s="137" t="s">
        <v>37</v>
      </c>
      <c r="T73" s="16"/>
      <c r="U73" s="49"/>
      <c r="V73" s="4"/>
      <c r="W73" s="4"/>
      <c r="X73" s="4"/>
      <c r="Y73" s="4"/>
      <c r="Z73" s="4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</row>
    <row r="74" spans="1:70" s="29" customFormat="1" x14ac:dyDescent="0.25">
      <c r="B74" s="116"/>
      <c r="C74" s="28" t="s">
        <v>48</v>
      </c>
      <c r="D74" s="28"/>
      <c r="E74" s="28"/>
      <c r="F74" s="28"/>
      <c r="G74" s="170"/>
      <c r="H74" s="170"/>
      <c r="I74" s="137"/>
      <c r="J74" s="16"/>
      <c r="K74" s="2"/>
      <c r="L74" s="116"/>
      <c r="M74" s="28" t="s">
        <v>48</v>
      </c>
      <c r="N74" s="28"/>
      <c r="O74" s="28"/>
      <c r="P74" s="28"/>
      <c r="Q74" s="170"/>
      <c r="R74" s="170"/>
      <c r="S74" s="137"/>
      <c r="T74" s="16"/>
      <c r="U74" s="49"/>
      <c r="V74" s="4"/>
      <c r="W74" s="4"/>
      <c r="X74" s="4"/>
      <c r="Y74" s="4"/>
      <c r="Z74" s="4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</row>
    <row r="75" spans="1:70" s="49" customFormat="1" ht="10.5" customHeight="1" thickBot="1" x14ac:dyDescent="0.3">
      <c r="B75" s="165"/>
      <c r="C75" s="166"/>
      <c r="D75" s="166"/>
      <c r="E75" s="166"/>
      <c r="F75" s="166"/>
      <c r="G75" s="166"/>
      <c r="H75" s="167"/>
      <c r="I75" s="168"/>
      <c r="J75" s="169"/>
      <c r="K75" s="2"/>
      <c r="L75" s="165"/>
      <c r="M75" s="166"/>
      <c r="N75" s="166"/>
      <c r="O75" s="166"/>
      <c r="P75" s="166"/>
      <c r="Q75" s="166"/>
      <c r="R75" s="167"/>
      <c r="S75" s="168"/>
      <c r="T75" s="169"/>
      <c r="V75" s="4"/>
      <c r="W75" s="4"/>
      <c r="X75" s="4"/>
      <c r="Y75" s="4"/>
      <c r="Z75" s="4"/>
    </row>
    <row r="76" spans="1:70" s="29" customFormat="1" ht="7.5" customHeight="1" x14ac:dyDescent="0.25">
      <c r="B76" s="119"/>
      <c r="C76" s="120"/>
      <c r="D76" s="121"/>
      <c r="E76" s="121"/>
      <c r="F76" s="121"/>
      <c r="G76" s="121"/>
      <c r="H76" s="121"/>
      <c r="I76" s="121"/>
      <c r="J76" s="122"/>
      <c r="K76" s="2"/>
      <c r="L76" s="119"/>
      <c r="M76" s="120"/>
      <c r="N76" s="121"/>
      <c r="O76" s="121"/>
      <c r="P76" s="121"/>
      <c r="Q76" s="121"/>
      <c r="R76" s="121"/>
      <c r="S76" s="121"/>
      <c r="T76" s="16"/>
      <c r="U76" s="49"/>
      <c r="V76" s="4"/>
      <c r="W76" s="4"/>
      <c r="X76" s="4"/>
      <c r="Y76" s="4"/>
      <c r="Z76" s="4"/>
      <c r="AA76" s="46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</row>
    <row r="77" spans="1:70" ht="13.5" customHeight="1" x14ac:dyDescent="0.25">
      <c r="B77" s="1"/>
      <c r="C77" s="95" t="s">
        <v>29</v>
      </c>
      <c r="D77" s="28"/>
      <c r="E77" s="28"/>
      <c r="F77" s="28"/>
      <c r="G77" s="28"/>
      <c r="H77" s="28"/>
      <c r="I77" s="28"/>
      <c r="J77" s="16"/>
      <c r="K77" s="2"/>
      <c r="L77" s="1"/>
      <c r="M77" s="95" t="s">
        <v>29</v>
      </c>
      <c r="N77" s="28"/>
      <c r="O77" s="28"/>
      <c r="P77" s="28"/>
      <c r="Q77" s="28"/>
      <c r="R77" s="28"/>
      <c r="S77" s="28"/>
      <c r="T77" s="16"/>
      <c r="AA77" s="46"/>
    </row>
    <row r="78" spans="1:70" x14ac:dyDescent="0.25">
      <c r="B78" s="1"/>
      <c r="C78" s="28" t="s">
        <v>34</v>
      </c>
      <c r="D78" s="28"/>
      <c r="E78" s="239"/>
      <c r="F78" s="240"/>
      <c r="G78" s="102" t="s">
        <v>33</v>
      </c>
      <c r="H78" s="237" t="str">
        <f>IF(E78+E83=0," ",(350*E78))</f>
        <v xml:space="preserve"> </v>
      </c>
      <c r="I78" s="238"/>
      <c r="J78" s="16"/>
      <c r="K78" s="2"/>
      <c r="L78" s="1"/>
      <c r="M78" s="28" t="s">
        <v>34</v>
      </c>
      <c r="N78" s="28"/>
      <c r="O78" s="239" t="str">
        <f>IF($P$27="J",E78," ")</f>
        <v xml:space="preserve"> </v>
      </c>
      <c r="P78" s="240"/>
      <c r="Q78" s="102" t="s">
        <v>33</v>
      </c>
      <c r="R78" s="237" t="str">
        <f>IF(O78=" "," ",(350*O78))</f>
        <v xml:space="preserve"> </v>
      </c>
      <c r="S78" s="238"/>
      <c r="T78" s="16"/>
      <c r="AA78" s="46"/>
    </row>
    <row r="79" spans="1:70" x14ac:dyDescent="0.25">
      <c r="B79" s="116"/>
      <c r="C79" s="28" t="s">
        <v>67</v>
      </c>
      <c r="D79" s="28"/>
      <c r="E79" s="90"/>
      <c r="F79" s="90"/>
      <c r="G79" s="28"/>
      <c r="H79" s="72"/>
      <c r="I79" s="72"/>
      <c r="J79" s="16"/>
      <c r="K79" s="2"/>
      <c r="L79" s="116"/>
      <c r="M79" s="28" t="s">
        <v>67</v>
      </c>
      <c r="N79" s="28"/>
      <c r="O79" s="90"/>
      <c r="P79" s="90"/>
      <c r="Q79" s="28"/>
      <c r="R79" s="72"/>
      <c r="S79" s="72"/>
      <c r="T79" s="16"/>
      <c r="AA79" s="46"/>
    </row>
    <row r="80" spans="1:70" ht="6" customHeight="1" thickBot="1" x14ac:dyDescent="0.3">
      <c r="B80" s="116"/>
      <c r="C80" s="28"/>
      <c r="D80" s="28"/>
      <c r="E80" s="90"/>
      <c r="F80" s="90"/>
      <c r="G80" s="28"/>
      <c r="H80" s="72"/>
      <c r="I80" s="72"/>
      <c r="J80" s="16"/>
      <c r="K80" s="2"/>
      <c r="L80" s="116"/>
      <c r="M80" s="28"/>
      <c r="N80" s="28"/>
      <c r="O80" s="90"/>
      <c r="P80" s="90"/>
      <c r="Q80" s="28"/>
      <c r="R80" s="72"/>
      <c r="S80" s="72"/>
      <c r="T80" s="16"/>
      <c r="AA80" s="46"/>
    </row>
    <row r="81" spans="1:70" s="29" customFormat="1" ht="7.5" customHeight="1" x14ac:dyDescent="0.25">
      <c r="B81" s="119"/>
      <c r="C81" s="120"/>
      <c r="D81" s="121"/>
      <c r="E81" s="121"/>
      <c r="F81" s="121"/>
      <c r="G81" s="121"/>
      <c r="H81" s="121"/>
      <c r="I81" s="121"/>
      <c r="J81" s="122"/>
      <c r="K81" s="2"/>
      <c r="L81" s="119"/>
      <c r="M81" s="120"/>
      <c r="N81" s="121"/>
      <c r="O81" s="121"/>
      <c r="P81" s="121"/>
      <c r="Q81" s="121"/>
      <c r="R81" s="121"/>
      <c r="S81" s="121"/>
      <c r="T81" s="16"/>
      <c r="U81" s="49"/>
      <c r="V81" s="4"/>
      <c r="W81" s="4"/>
      <c r="X81" s="4"/>
      <c r="Y81" s="4"/>
      <c r="Z81" s="4"/>
      <c r="AA81" s="46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</row>
    <row r="82" spans="1:70" ht="13.5" customHeight="1" x14ac:dyDescent="0.25">
      <c r="B82" s="1"/>
      <c r="C82" s="95" t="s">
        <v>29</v>
      </c>
      <c r="D82" s="28"/>
      <c r="E82" s="28"/>
      <c r="F82" s="28"/>
      <c r="G82" s="28"/>
      <c r="H82" s="28"/>
      <c r="I82" s="28"/>
      <c r="J82" s="16"/>
      <c r="K82" s="2"/>
      <c r="L82" s="1"/>
      <c r="M82" s="95" t="s">
        <v>29</v>
      </c>
      <c r="N82" s="28"/>
      <c r="O82" s="28"/>
      <c r="P82" s="28"/>
      <c r="Q82" s="28"/>
      <c r="R82" s="28"/>
      <c r="S82" s="28"/>
      <c r="T82" s="16"/>
      <c r="AA82" s="46"/>
    </row>
    <row r="83" spans="1:70" x14ac:dyDescent="0.25">
      <c r="B83" s="116"/>
      <c r="C83" s="28" t="s">
        <v>27</v>
      </c>
      <c r="D83" s="28"/>
      <c r="E83" s="239"/>
      <c r="F83" s="240"/>
      <c r="G83" s="102" t="s">
        <v>21</v>
      </c>
      <c r="H83" s="237" t="str">
        <f>IF(E83+E102=0," ",(7.5*E83))</f>
        <v xml:space="preserve"> </v>
      </c>
      <c r="I83" s="238"/>
      <c r="J83" s="16"/>
      <c r="K83" s="2"/>
      <c r="L83" s="116"/>
      <c r="M83" s="28" t="s">
        <v>27</v>
      </c>
      <c r="N83" s="28"/>
      <c r="O83" s="239" t="str">
        <f>IF($P$27="J",E83," ")</f>
        <v xml:space="preserve"> </v>
      </c>
      <c r="P83" s="240"/>
      <c r="Q83" s="28" t="s">
        <v>2</v>
      </c>
      <c r="R83" s="237" t="str">
        <f>IF(O83=" "," ",7.5*O83)</f>
        <v xml:space="preserve"> </v>
      </c>
      <c r="S83" s="238"/>
      <c r="T83" s="16"/>
      <c r="AA83" s="46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</row>
    <row r="84" spans="1:70" ht="35.4" customHeight="1" x14ac:dyDescent="0.25">
      <c r="A84" s="29"/>
      <c r="B84" s="116"/>
      <c r="C84" s="236" t="s">
        <v>68</v>
      </c>
      <c r="D84" s="236"/>
      <c r="E84" s="236"/>
      <c r="F84" s="236"/>
      <c r="G84" s="236"/>
      <c r="H84" s="236"/>
      <c r="I84" s="236"/>
      <c r="J84" s="16"/>
      <c r="K84" s="2"/>
      <c r="L84" s="116"/>
      <c r="M84" s="236" t="s">
        <v>68</v>
      </c>
      <c r="N84" s="236"/>
      <c r="O84" s="236"/>
      <c r="P84" s="236"/>
      <c r="Q84" s="236"/>
      <c r="R84" s="236"/>
      <c r="S84" s="236"/>
      <c r="T84" s="16"/>
      <c r="X84" s="49"/>
      <c r="AA84" s="46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</row>
    <row r="85" spans="1:70" s="190" customFormat="1" ht="7.5" customHeight="1" thickBot="1" x14ac:dyDescent="0.3">
      <c r="A85" s="182"/>
      <c r="B85" s="183"/>
      <c r="C85" s="184"/>
      <c r="D85" s="185"/>
      <c r="E85" s="185"/>
      <c r="F85" s="185"/>
      <c r="G85" s="185"/>
      <c r="H85" s="185"/>
      <c r="I85" s="185"/>
      <c r="J85" s="186"/>
      <c r="K85" s="182"/>
      <c r="L85" s="183"/>
      <c r="M85" s="184"/>
      <c r="N85" s="185"/>
      <c r="O85" s="185"/>
      <c r="P85" s="185"/>
      <c r="Q85" s="185"/>
      <c r="R85" s="185"/>
      <c r="S85" s="185"/>
      <c r="T85" s="186"/>
      <c r="U85" s="187"/>
      <c r="V85" s="188"/>
      <c r="W85" s="189"/>
      <c r="X85" s="188"/>
      <c r="Y85" s="188"/>
      <c r="Z85" s="162"/>
      <c r="AA85" s="49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</row>
    <row r="86" spans="1:70" s="190" customFormat="1" ht="7.5" customHeight="1" x14ac:dyDescent="0.25">
      <c r="A86" s="182"/>
      <c r="B86" s="191"/>
      <c r="C86" s="192"/>
      <c r="D86" s="193"/>
      <c r="E86" s="193"/>
      <c r="F86" s="193"/>
      <c r="G86" s="193"/>
      <c r="H86" s="193"/>
      <c r="I86" s="193"/>
      <c r="J86" s="182"/>
      <c r="K86" s="182"/>
      <c r="L86" s="191"/>
      <c r="M86" s="192"/>
      <c r="N86" s="193"/>
      <c r="O86" s="193"/>
      <c r="P86" s="193"/>
      <c r="Q86" s="193"/>
      <c r="R86" s="193"/>
      <c r="S86" s="193"/>
      <c r="T86" s="182"/>
      <c r="U86" s="187"/>
      <c r="V86" s="188"/>
      <c r="W86" s="189"/>
      <c r="X86" s="188"/>
      <c r="Y86" s="188"/>
      <c r="Z86" s="162"/>
      <c r="AA86" s="49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</row>
    <row r="87" spans="1:70" s="190" customFormat="1" ht="6" customHeight="1" x14ac:dyDescent="0.25">
      <c r="A87" s="182"/>
      <c r="B87" s="194"/>
      <c r="C87" s="195"/>
      <c r="D87" s="196"/>
      <c r="E87" s="196"/>
      <c r="F87" s="196"/>
      <c r="G87" s="196"/>
      <c r="H87" s="196"/>
      <c r="I87" s="196"/>
      <c r="J87" s="197"/>
      <c r="K87" s="187"/>
      <c r="L87" s="194"/>
      <c r="M87" s="195"/>
      <c r="N87" s="196"/>
      <c r="O87" s="196"/>
      <c r="P87" s="196"/>
      <c r="Q87" s="196"/>
      <c r="R87" s="196"/>
      <c r="S87" s="196"/>
      <c r="T87" s="197"/>
      <c r="U87" s="187"/>
      <c r="V87" s="188"/>
      <c r="W87" s="189"/>
      <c r="X87" s="188"/>
      <c r="Y87" s="188"/>
      <c r="Z87" s="162"/>
      <c r="AA87" s="49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</row>
    <row r="88" spans="1:70" s="190" customFormat="1" ht="12.75" customHeight="1" x14ac:dyDescent="0.25">
      <c r="A88" s="182"/>
      <c r="B88" s="198" t="s">
        <v>69</v>
      </c>
      <c r="C88" s="11"/>
      <c r="D88" s="28"/>
      <c r="E88" s="28"/>
      <c r="F88" s="28"/>
      <c r="G88" s="28"/>
      <c r="H88" s="28"/>
      <c r="I88" s="199" t="s">
        <v>70</v>
      </c>
      <c r="J88" s="200"/>
      <c r="K88" s="187"/>
      <c r="L88" s="198" t="s">
        <v>69</v>
      </c>
      <c r="M88" s="11"/>
      <c r="N88" s="28"/>
      <c r="O88" s="28"/>
      <c r="P88" s="28"/>
      <c r="Q88" s="28"/>
      <c r="R88" s="28"/>
      <c r="S88" s="199" t="s">
        <v>70</v>
      </c>
      <c r="T88" s="200"/>
      <c r="U88" s="187"/>
      <c r="V88" s="188"/>
      <c r="W88" s="189"/>
      <c r="X88" s="188"/>
      <c r="Y88" s="188"/>
      <c r="Z88" s="162"/>
      <c r="AA88" s="49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</row>
    <row r="89" spans="1:70" s="190" customFormat="1" ht="5.25" customHeight="1" x14ac:dyDescent="0.25">
      <c r="A89" s="182"/>
      <c r="B89" s="201"/>
      <c r="C89" s="11"/>
      <c r="D89" s="28"/>
      <c r="E89" s="28"/>
      <c r="F89" s="28"/>
      <c r="G89" s="28"/>
      <c r="H89" s="28"/>
      <c r="I89" s="193"/>
      <c r="J89" s="200"/>
      <c r="K89" s="187"/>
      <c r="L89" s="201"/>
      <c r="M89" s="11"/>
      <c r="N89" s="28"/>
      <c r="O89" s="28"/>
      <c r="P89" s="28"/>
      <c r="Q89" s="28"/>
      <c r="R89" s="28"/>
      <c r="S89" s="193"/>
      <c r="T89" s="200"/>
      <c r="U89" s="187"/>
      <c r="V89" s="188"/>
      <c r="W89" s="189"/>
      <c r="X89" s="188"/>
      <c r="Y89" s="188"/>
      <c r="Z89" s="162"/>
      <c r="AA89" s="49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</row>
    <row r="90" spans="1:70" s="190" customFormat="1" ht="12.75" customHeight="1" x14ac:dyDescent="0.25">
      <c r="A90" s="182"/>
      <c r="B90" s="201"/>
      <c r="C90" s="232"/>
      <c r="D90" s="233"/>
      <c r="E90" s="233"/>
      <c r="F90" s="233"/>
      <c r="G90" s="233"/>
      <c r="H90" s="234"/>
      <c r="I90" s="233"/>
      <c r="J90" s="200"/>
      <c r="K90" s="187"/>
      <c r="L90" s="201"/>
      <c r="M90" s="232" t="str">
        <f t="shared" ref="M90:M95" si="0">IF($P$27="J",C90,"")</f>
        <v/>
      </c>
      <c r="N90" s="233"/>
      <c r="O90" s="233"/>
      <c r="P90" s="233"/>
      <c r="Q90" s="233"/>
      <c r="R90" s="234" t="str">
        <f>IF($P$27="J",H90,"")</f>
        <v/>
      </c>
      <c r="S90" s="233"/>
      <c r="T90" s="200"/>
      <c r="U90" s="187"/>
      <c r="V90" s="188"/>
      <c r="W90" s="189"/>
      <c r="X90" s="188"/>
      <c r="Y90" s="188"/>
      <c r="Z90" s="162"/>
      <c r="AA90" s="49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</row>
    <row r="91" spans="1:70" s="190" customFormat="1" ht="12.75" customHeight="1" x14ac:dyDescent="0.25">
      <c r="A91" s="182"/>
      <c r="B91" s="201"/>
      <c r="C91" s="232"/>
      <c r="D91" s="233"/>
      <c r="E91" s="233"/>
      <c r="F91" s="233"/>
      <c r="G91" s="233"/>
      <c r="H91" s="234"/>
      <c r="I91" s="233"/>
      <c r="J91" s="200"/>
      <c r="K91" s="187"/>
      <c r="L91" s="201"/>
      <c r="M91" s="232" t="str">
        <f t="shared" si="0"/>
        <v/>
      </c>
      <c r="N91" s="233"/>
      <c r="O91" s="233"/>
      <c r="P91" s="233"/>
      <c r="Q91" s="233"/>
      <c r="R91" s="234" t="str">
        <f t="shared" ref="R91:R95" si="1">IF($P$27="J",H91,"")</f>
        <v/>
      </c>
      <c r="S91" s="233"/>
      <c r="T91" s="200"/>
      <c r="U91" s="187"/>
      <c r="V91" s="188"/>
      <c r="W91" s="189"/>
      <c r="X91" s="188"/>
      <c r="Y91" s="188"/>
      <c r="Z91" s="162"/>
      <c r="AA91" s="49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</row>
    <row r="92" spans="1:70" s="190" customFormat="1" ht="12.75" customHeight="1" x14ac:dyDescent="0.25">
      <c r="A92" s="182"/>
      <c r="B92" s="201"/>
      <c r="C92" s="229"/>
      <c r="D92" s="230"/>
      <c r="E92" s="230"/>
      <c r="F92" s="230"/>
      <c r="G92" s="230"/>
      <c r="H92" s="231"/>
      <c r="I92" s="230"/>
      <c r="J92" s="200"/>
      <c r="K92" s="187"/>
      <c r="L92" s="201"/>
      <c r="M92" s="232" t="str">
        <f t="shared" si="0"/>
        <v/>
      </c>
      <c r="N92" s="233"/>
      <c r="O92" s="233"/>
      <c r="P92" s="233"/>
      <c r="Q92" s="233"/>
      <c r="R92" s="234" t="str">
        <f t="shared" si="1"/>
        <v/>
      </c>
      <c r="S92" s="233"/>
      <c r="T92" s="200"/>
      <c r="U92" s="187"/>
      <c r="V92" s="188"/>
      <c r="W92" s="189"/>
      <c r="X92" s="188"/>
      <c r="Y92" s="188"/>
      <c r="Z92" s="162"/>
      <c r="AA92" s="49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</row>
    <row r="93" spans="1:70" s="190" customFormat="1" ht="12.75" customHeight="1" x14ac:dyDescent="0.25">
      <c r="A93" s="182"/>
      <c r="B93" s="201"/>
      <c r="C93" s="229"/>
      <c r="D93" s="230"/>
      <c r="E93" s="230"/>
      <c r="F93" s="230"/>
      <c r="G93" s="230"/>
      <c r="H93" s="231"/>
      <c r="I93" s="230"/>
      <c r="J93" s="200"/>
      <c r="K93" s="187"/>
      <c r="L93" s="201"/>
      <c r="M93" s="232" t="str">
        <f t="shared" si="0"/>
        <v/>
      </c>
      <c r="N93" s="233"/>
      <c r="O93" s="233"/>
      <c r="P93" s="233"/>
      <c r="Q93" s="233"/>
      <c r="R93" s="234" t="str">
        <f t="shared" si="1"/>
        <v/>
      </c>
      <c r="S93" s="233"/>
      <c r="T93" s="200"/>
      <c r="U93" s="187"/>
      <c r="V93" s="188"/>
      <c r="W93" s="189"/>
      <c r="X93" s="188"/>
      <c r="Y93" s="188"/>
      <c r="Z93" s="162"/>
      <c r="AA93" s="49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</row>
    <row r="94" spans="1:70" s="190" customFormat="1" ht="12.75" customHeight="1" x14ac:dyDescent="0.25">
      <c r="A94" s="182"/>
      <c r="B94" s="201"/>
      <c r="C94" s="229"/>
      <c r="D94" s="230"/>
      <c r="E94" s="230"/>
      <c r="F94" s="230"/>
      <c r="G94" s="230"/>
      <c r="H94" s="231"/>
      <c r="I94" s="230"/>
      <c r="J94" s="200"/>
      <c r="K94" s="187"/>
      <c r="L94" s="201"/>
      <c r="M94" s="232" t="str">
        <f t="shared" si="0"/>
        <v/>
      </c>
      <c r="N94" s="233"/>
      <c r="O94" s="233"/>
      <c r="P94" s="233"/>
      <c r="Q94" s="233"/>
      <c r="R94" s="234" t="str">
        <f t="shared" si="1"/>
        <v/>
      </c>
      <c r="S94" s="233"/>
      <c r="T94" s="200"/>
      <c r="U94" s="187"/>
      <c r="V94" s="188"/>
      <c r="W94" s="189"/>
      <c r="X94" s="188"/>
      <c r="Y94" s="188"/>
      <c r="Z94" s="162"/>
      <c r="AA94" s="49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</row>
    <row r="95" spans="1:70" s="190" customFormat="1" ht="12.75" customHeight="1" x14ac:dyDescent="0.25">
      <c r="A95" s="182"/>
      <c r="B95" s="202"/>
      <c r="C95" s="229"/>
      <c r="D95" s="230"/>
      <c r="E95" s="230"/>
      <c r="F95" s="230"/>
      <c r="G95" s="230"/>
      <c r="H95" s="231"/>
      <c r="I95" s="230"/>
      <c r="J95" s="200"/>
      <c r="K95" s="187"/>
      <c r="L95" s="202"/>
      <c r="M95" s="232" t="str">
        <f t="shared" si="0"/>
        <v/>
      </c>
      <c r="N95" s="233"/>
      <c r="O95" s="233"/>
      <c r="P95" s="233"/>
      <c r="Q95" s="233"/>
      <c r="R95" s="234" t="str">
        <f t="shared" si="1"/>
        <v/>
      </c>
      <c r="S95" s="233"/>
      <c r="T95" s="200"/>
      <c r="U95" s="187"/>
      <c r="V95" s="188"/>
      <c r="W95" s="189"/>
      <c r="X95" s="188"/>
      <c r="Y95" s="188"/>
      <c r="Z95" s="162"/>
      <c r="AA95" s="49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</row>
    <row r="96" spans="1:70" s="190" customFormat="1" ht="7.5" customHeight="1" x14ac:dyDescent="0.25">
      <c r="A96" s="182"/>
      <c r="B96" s="203"/>
      <c r="C96" s="204"/>
      <c r="D96" s="205"/>
      <c r="E96" s="205"/>
      <c r="F96" s="205"/>
      <c r="G96" s="205"/>
      <c r="H96" s="205"/>
      <c r="I96" s="205"/>
      <c r="J96" s="206"/>
      <c r="K96" s="187"/>
      <c r="L96" s="203"/>
      <c r="M96" s="204"/>
      <c r="N96" s="205"/>
      <c r="O96" s="205"/>
      <c r="P96" s="205"/>
      <c r="Q96" s="205"/>
      <c r="R96" s="205"/>
      <c r="S96" s="205"/>
      <c r="T96" s="206"/>
      <c r="U96" s="187"/>
      <c r="V96" s="188"/>
      <c r="W96" s="189"/>
      <c r="X96" s="188"/>
      <c r="Y96" s="188"/>
      <c r="Z96" s="162"/>
      <c r="AA96" s="49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</row>
    <row r="97" spans="1:70" s="162" customFormat="1" ht="13.5" customHeight="1" thickBot="1" x14ac:dyDescent="0.3">
      <c r="A97" s="207"/>
      <c r="G97" s="208"/>
      <c r="H97" s="209"/>
      <c r="K97" s="207"/>
      <c r="L97" s="49"/>
      <c r="M97" s="49"/>
      <c r="N97" s="49"/>
      <c r="O97" s="49"/>
      <c r="P97" s="49"/>
      <c r="Q97" s="49"/>
      <c r="R97" s="49"/>
      <c r="S97" s="49"/>
      <c r="T97" s="49"/>
      <c r="U97" s="49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1"/>
    </row>
    <row r="98" spans="1:70" s="29" customFormat="1" ht="7.5" customHeight="1" x14ac:dyDescent="0.25">
      <c r="B98" s="119"/>
      <c r="C98" s="120"/>
      <c r="D98" s="121"/>
      <c r="E98" s="121"/>
      <c r="F98" s="121"/>
      <c r="G98" s="121"/>
      <c r="H98" s="121"/>
      <c r="I98" s="121"/>
      <c r="J98" s="122"/>
      <c r="K98" s="2"/>
      <c r="L98" s="119"/>
      <c r="M98" s="120"/>
      <c r="N98" s="121"/>
      <c r="O98" s="121"/>
      <c r="P98" s="121"/>
      <c r="Q98" s="121"/>
      <c r="R98" s="121"/>
      <c r="S98" s="121"/>
      <c r="T98" s="16"/>
      <c r="U98" s="4"/>
      <c r="V98" s="4"/>
      <c r="W98" s="4"/>
      <c r="X98" s="4"/>
      <c r="Y98" s="4"/>
      <c r="Z98" s="4"/>
      <c r="AA98" s="46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</row>
    <row r="99" spans="1:70" s="110" customFormat="1" ht="17.25" customHeight="1" x14ac:dyDescent="0.25">
      <c r="B99" s="105" t="s">
        <v>23</v>
      </c>
      <c r="C99" s="106"/>
      <c r="D99" s="106"/>
      <c r="E99" s="106"/>
      <c r="F99" s="107"/>
      <c r="G99" s="107"/>
      <c r="H99" s="107"/>
      <c r="I99" s="107"/>
      <c r="J99" s="108"/>
      <c r="K99" s="109"/>
      <c r="L99" s="111" t="s">
        <v>25</v>
      </c>
      <c r="M99" s="112"/>
      <c r="N99" s="112"/>
      <c r="O99" s="112"/>
      <c r="P99" s="113"/>
      <c r="Q99" s="113"/>
      <c r="R99" s="113"/>
      <c r="S99" s="113"/>
      <c r="T99" s="108"/>
      <c r="U99" s="4"/>
      <c r="V99" s="4"/>
      <c r="W99" s="4"/>
      <c r="X99" s="181"/>
      <c r="Y99" s="4"/>
      <c r="Z99" s="4"/>
      <c r="AA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</row>
    <row r="100" spans="1:70" ht="6" customHeight="1" x14ac:dyDescent="0.25">
      <c r="B100" s="14"/>
      <c r="C100" s="81"/>
      <c r="D100" s="81"/>
      <c r="E100" s="81"/>
      <c r="F100" s="81"/>
      <c r="G100" s="81"/>
      <c r="H100" s="81"/>
      <c r="I100" s="81"/>
      <c r="J100" s="12"/>
      <c r="K100" s="114"/>
      <c r="L100" s="94"/>
      <c r="M100" s="81"/>
      <c r="N100" s="81"/>
      <c r="O100" s="81"/>
      <c r="P100" s="81"/>
      <c r="Q100" s="81"/>
      <c r="R100" s="81"/>
      <c r="S100" s="81"/>
      <c r="T100" s="8"/>
      <c r="U100" s="109"/>
    </row>
    <row r="101" spans="1:70" x14ac:dyDescent="0.25">
      <c r="B101" s="14"/>
      <c r="C101" s="249" t="s">
        <v>71</v>
      </c>
      <c r="D101" s="249"/>
      <c r="E101" s="249"/>
      <c r="F101" s="249"/>
      <c r="G101" s="249"/>
      <c r="H101" s="249"/>
      <c r="I101" s="249"/>
      <c r="J101" s="12"/>
      <c r="K101" s="114"/>
      <c r="L101" s="94"/>
      <c r="M101" s="249" t="s">
        <v>72</v>
      </c>
      <c r="N101" s="249"/>
      <c r="O101" s="249"/>
      <c r="P101" s="249"/>
      <c r="Q101" s="249"/>
      <c r="R101" s="249"/>
      <c r="S101" s="249"/>
      <c r="T101" s="23"/>
      <c r="U101" s="12"/>
    </row>
    <row r="102" spans="1:70" ht="51.75" customHeight="1" x14ac:dyDescent="0.25">
      <c r="B102" s="14"/>
      <c r="C102" s="250"/>
      <c r="D102" s="251"/>
      <c r="E102" s="251"/>
      <c r="F102" s="251"/>
      <c r="G102" s="251"/>
      <c r="H102" s="251"/>
      <c r="I102" s="252"/>
      <c r="J102" s="23"/>
      <c r="K102" s="75"/>
      <c r="L102" s="71"/>
      <c r="M102" s="250"/>
      <c r="N102" s="251"/>
      <c r="O102" s="251"/>
      <c r="P102" s="251"/>
      <c r="Q102" s="251"/>
      <c r="R102" s="251"/>
      <c r="S102" s="252"/>
      <c r="T102" s="23"/>
      <c r="U102" s="12"/>
    </row>
    <row r="103" spans="1:70" s="221" customFormat="1" ht="27.6" customHeight="1" x14ac:dyDescent="0.25">
      <c r="A103" s="216"/>
      <c r="B103" s="217"/>
      <c r="C103" s="235" t="s">
        <v>73</v>
      </c>
      <c r="D103" s="235"/>
      <c r="E103" s="235"/>
      <c r="F103" s="235"/>
      <c r="G103" s="235"/>
      <c r="H103" s="235"/>
      <c r="I103" s="235"/>
      <c r="J103" s="218"/>
      <c r="K103" s="216"/>
      <c r="L103" s="217"/>
      <c r="M103" s="235" t="s">
        <v>73</v>
      </c>
      <c r="N103" s="235"/>
      <c r="O103" s="235"/>
      <c r="P103" s="235"/>
      <c r="Q103" s="235"/>
      <c r="R103" s="235"/>
      <c r="S103" s="235"/>
      <c r="T103" s="218"/>
      <c r="U103" s="219"/>
      <c r="V103" s="220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3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</row>
    <row r="104" spans="1:70" s="162" customFormat="1" ht="6.75" customHeight="1" x14ac:dyDescent="0.25">
      <c r="A104" s="140"/>
      <c r="B104" s="212"/>
      <c r="C104" s="214"/>
      <c r="D104" s="214"/>
      <c r="E104" s="214"/>
      <c r="F104" s="214"/>
      <c r="G104" s="214"/>
      <c r="H104" s="214"/>
      <c r="I104" s="214"/>
      <c r="J104" s="213"/>
      <c r="K104" s="140"/>
      <c r="L104" s="212"/>
      <c r="M104" s="215"/>
      <c r="N104" s="215"/>
      <c r="O104" s="215"/>
      <c r="P104" s="215"/>
      <c r="Q104" s="215"/>
      <c r="R104" s="215"/>
      <c r="S104" s="215"/>
      <c r="T104" s="213"/>
      <c r="U104" s="49"/>
      <c r="V104" s="153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90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</row>
    <row r="105" spans="1:70" s="221" customFormat="1" ht="18" customHeight="1" x14ac:dyDescent="0.25">
      <c r="A105" s="216"/>
      <c r="B105" s="217"/>
      <c r="C105" s="293" t="s">
        <v>20</v>
      </c>
      <c r="D105" s="294"/>
      <c r="E105" s="294"/>
      <c r="F105" s="294"/>
      <c r="G105" s="294"/>
      <c r="H105" s="294"/>
      <c r="I105" s="295"/>
      <c r="J105" s="218"/>
      <c r="K105" s="216"/>
      <c r="L105" s="217"/>
      <c r="M105" s="224"/>
      <c r="N105" s="225"/>
      <c r="O105" s="225"/>
      <c r="P105" s="225"/>
      <c r="Q105" s="225"/>
      <c r="R105" s="225"/>
      <c r="S105" s="226"/>
      <c r="T105" s="218"/>
      <c r="U105" s="219"/>
      <c r="V105" s="220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3"/>
    </row>
    <row r="106" spans="1:70" hidden="1" x14ac:dyDescent="0.25">
      <c r="B106" s="14"/>
      <c r="C106" s="246"/>
      <c r="D106" s="247"/>
      <c r="E106" s="247"/>
      <c r="F106" s="247"/>
      <c r="G106" s="247"/>
      <c r="H106" s="247"/>
      <c r="I106" s="248"/>
      <c r="J106" s="23"/>
      <c r="L106" s="14"/>
      <c r="M106" s="246"/>
      <c r="N106" s="247"/>
      <c r="O106" s="247"/>
      <c r="P106" s="247"/>
      <c r="Q106" s="247"/>
      <c r="R106" s="247"/>
      <c r="S106" s="248"/>
      <c r="T106" s="23"/>
    </row>
    <row r="107" spans="1:70" ht="26.25" customHeight="1" x14ac:dyDescent="0.25">
      <c r="B107" s="14"/>
      <c r="C107" s="289"/>
      <c r="D107" s="290"/>
      <c r="E107" s="291"/>
      <c r="F107" s="292"/>
      <c r="G107" s="292"/>
      <c r="H107" s="292"/>
      <c r="I107" s="290"/>
      <c r="J107" s="23"/>
      <c r="L107" s="14"/>
      <c r="M107" s="289"/>
      <c r="N107" s="290"/>
      <c r="O107" s="291"/>
      <c r="P107" s="292"/>
      <c r="Q107" s="292"/>
      <c r="R107" s="292"/>
      <c r="S107" s="290"/>
      <c r="T107" s="23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</row>
    <row r="108" spans="1:70" x14ac:dyDescent="0.25">
      <c r="B108" s="14"/>
      <c r="C108" s="77" t="s">
        <v>16</v>
      </c>
      <c r="D108" s="96"/>
      <c r="E108" s="78"/>
      <c r="F108" s="78"/>
      <c r="G108" s="78"/>
      <c r="H108" s="78"/>
      <c r="I108" s="79" t="s">
        <v>3</v>
      </c>
      <c r="J108" s="23"/>
      <c r="L108" s="14"/>
      <c r="M108" s="77" t="s">
        <v>16</v>
      </c>
      <c r="N108" s="96"/>
      <c r="O108" s="78"/>
      <c r="P108" s="78"/>
      <c r="Q108" s="78"/>
      <c r="R108" s="78"/>
      <c r="S108" s="79" t="s">
        <v>3</v>
      </c>
      <c r="T108" s="23"/>
      <c r="U108" s="76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</row>
    <row r="109" spans="1:70" ht="32.25" customHeight="1" x14ac:dyDescent="0.25">
      <c r="B109" s="14"/>
      <c r="C109" s="12"/>
      <c r="D109" s="12"/>
      <c r="E109" s="288"/>
      <c r="F109" s="288"/>
      <c r="G109" s="288"/>
      <c r="H109" s="288"/>
      <c r="I109" s="80"/>
      <c r="J109" s="23"/>
      <c r="L109" s="14"/>
      <c r="M109" s="12"/>
      <c r="N109" s="12"/>
      <c r="O109" s="288"/>
      <c r="P109" s="288"/>
      <c r="Q109" s="288"/>
      <c r="R109" s="288"/>
      <c r="S109" s="12"/>
      <c r="T109" s="23"/>
    </row>
    <row r="110" spans="1:70" ht="6.75" customHeight="1" x14ac:dyDescent="0.25">
      <c r="B110" s="117"/>
      <c r="C110" s="22"/>
      <c r="D110" s="22"/>
      <c r="E110" s="22"/>
      <c r="F110" s="22"/>
      <c r="G110" s="22"/>
      <c r="H110" s="22"/>
      <c r="I110" s="22"/>
      <c r="J110" s="23"/>
      <c r="L110" s="117"/>
      <c r="M110" s="22"/>
      <c r="N110" s="22"/>
      <c r="O110" s="22"/>
      <c r="P110" s="22"/>
      <c r="Q110" s="22"/>
      <c r="R110" s="22"/>
      <c r="S110" s="22"/>
      <c r="T110" s="23"/>
    </row>
    <row r="111" spans="1:70" ht="6.75" customHeight="1" x14ac:dyDescent="0.25">
      <c r="B111" s="117"/>
      <c r="C111" s="22"/>
      <c r="D111" s="22"/>
      <c r="E111" s="22"/>
      <c r="F111" s="22"/>
      <c r="G111" s="22"/>
      <c r="H111" s="22"/>
      <c r="I111" s="22"/>
      <c r="J111" s="23"/>
      <c r="L111" s="117"/>
      <c r="M111" s="22"/>
      <c r="N111" s="22"/>
      <c r="O111" s="22"/>
      <c r="P111" s="22"/>
      <c r="Q111" s="22"/>
      <c r="R111" s="22"/>
      <c r="S111" s="22"/>
      <c r="T111" s="23"/>
    </row>
    <row r="112" spans="1:70" s="29" customFormat="1" x14ac:dyDescent="0.25">
      <c r="B112" s="115" t="s">
        <v>17</v>
      </c>
      <c r="C112" s="93"/>
      <c r="D112" s="93"/>
      <c r="E112" s="93"/>
      <c r="F112" s="93"/>
      <c r="G112" s="93"/>
      <c r="H112" s="93"/>
      <c r="I112" s="93"/>
      <c r="J112" s="101"/>
      <c r="K112" s="94"/>
      <c r="L112" s="115" t="s">
        <v>17</v>
      </c>
      <c r="M112" s="93"/>
      <c r="N112" s="28"/>
      <c r="O112" s="28"/>
      <c r="P112" s="28"/>
      <c r="Q112" s="28"/>
      <c r="R112" s="28"/>
      <c r="S112" s="28"/>
      <c r="T112" s="16"/>
      <c r="U112" s="4"/>
      <c r="V112" s="4"/>
      <c r="W112" s="4"/>
      <c r="X112" s="4"/>
      <c r="Y112" s="4"/>
      <c r="Z112" s="4"/>
      <c r="AA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</row>
    <row r="113" spans="2:70" s="29" customFormat="1" ht="10.5" customHeight="1" x14ac:dyDescent="0.25">
      <c r="B113" s="116"/>
      <c r="C113" s="28"/>
      <c r="D113" s="28"/>
      <c r="E113" s="28"/>
      <c r="F113" s="28"/>
      <c r="G113" s="28"/>
      <c r="H113" s="28"/>
      <c r="I113" s="28"/>
      <c r="J113" s="16"/>
      <c r="K113" s="2"/>
      <c r="L113" s="116"/>
      <c r="M113" s="28"/>
      <c r="N113" s="28"/>
      <c r="O113" s="28"/>
      <c r="P113" s="28"/>
      <c r="Q113" s="28"/>
      <c r="R113" s="28"/>
      <c r="S113" s="28"/>
      <c r="T113" s="16"/>
      <c r="U113" s="4"/>
      <c r="V113" s="4"/>
      <c r="W113" s="4"/>
      <c r="X113" s="4"/>
      <c r="Y113" s="4"/>
      <c r="Z113" s="4"/>
      <c r="AA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</row>
    <row r="114" spans="2:70" s="29" customFormat="1" ht="13.8" x14ac:dyDescent="0.3">
      <c r="B114" s="116"/>
      <c r="C114" s="283"/>
      <c r="D114" s="284"/>
      <c r="E114" s="285"/>
      <c r="F114" s="46"/>
      <c r="G114" s="286"/>
      <c r="H114" s="287"/>
      <c r="I114" s="47"/>
      <c r="J114" s="82"/>
      <c r="K114" s="48"/>
      <c r="L114" s="118"/>
      <c r="M114" s="283"/>
      <c r="N114" s="284"/>
      <c r="O114" s="285"/>
      <c r="P114" s="46"/>
      <c r="Q114" s="286"/>
      <c r="R114" s="287"/>
      <c r="S114" s="47"/>
      <c r="T114" s="16"/>
      <c r="U114" s="4"/>
      <c r="V114" s="4"/>
      <c r="W114" s="4"/>
      <c r="X114" s="4"/>
      <c r="Y114" s="4"/>
      <c r="Z114" s="4"/>
      <c r="AA114" s="4"/>
      <c r="AB114" s="2"/>
      <c r="AC114" s="2"/>
      <c r="AD114" s="2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</row>
    <row r="115" spans="2:70" ht="9.6" customHeight="1" x14ac:dyDescent="0.25">
      <c r="B115" s="83"/>
      <c r="C115" s="84"/>
      <c r="D115" s="84"/>
      <c r="E115" s="84"/>
      <c r="F115" s="84"/>
      <c r="G115" s="84"/>
      <c r="H115" s="85"/>
      <c r="I115" s="86"/>
      <c r="J115" s="87"/>
      <c r="K115" s="48"/>
      <c r="L115" s="83"/>
      <c r="M115" s="84"/>
      <c r="N115" s="84"/>
      <c r="O115" s="84"/>
      <c r="P115" s="84"/>
      <c r="Q115" s="84"/>
      <c r="R115" s="85"/>
      <c r="S115" s="86"/>
      <c r="T115" s="23"/>
      <c r="AB115" s="12"/>
      <c r="AC115" s="12"/>
      <c r="AD115" s="12"/>
    </row>
    <row r="116" spans="2:70" x14ac:dyDescent="0.25">
      <c r="H116" s="4"/>
      <c r="I116" s="4"/>
      <c r="K116" s="4"/>
      <c r="L116" s="12"/>
      <c r="M116" s="12"/>
      <c r="N116" s="12"/>
      <c r="O116" s="12"/>
      <c r="P116" s="12"/>
      <c r="Q116" s="12"/>
      <c r="R116" s="12"/>
      <c r="S116" s="12"/>
      <c r="T116" s="23"/>
    </row>
    <row r="117" spans="2:70" x14ac:dyDescent="0.25">
      <c r="H117" s="4"/>
      <c r="I117" s="4"/>
      <c r="K117" s="4"/>
      <c r="L117" s="12"/>
      <c r="M117" s="12"/>
      <c r="N117" s="12"/>
      <c r="O117" s="12"/>
      <c r="P117" s="12"/>
      <c r="Q117" s="12"/>
      <c r="R117" s="12"/>
      <c r="S117" s="12"/>
      <c r="T117" s="23"/>
    </row>
  </sheetData>
  <sheetProtection algorithmName="SHA-512" hashValue="zoD2yksXKGc4g8PC6eQDPJnvNpw0JsH3cB50kIhtbEvqEy8Q9LFFc3Nwe6n9cX7EvKut4DWgiWxGBUd5sHsHMg==" saltValue="o9TNsBYyqZ2Lh+G6MYVRKw==" spinCount="100000" sheet="1" objects="1" scenarios="1"/>
  <mergeCells count="113">
    <mergeCell ref="E56:F56"/>
    <mergeCell ref="G56:H56"/>
    <mergeCell ref="O56:P56"/>
    <mergeCell ref="Q56:R56"/>
    <mergeCell ref="E58:F58"/>
    <mergeCell ref="O39:P39"/>
    <mergeCell ref="Q63:R63"/>
    <mergeCell ref="O78:P78"/>
    <mergeCell ref="G73:H73"/>
    <mergeCell ref="Q73:R73"/>
    <mergeCell ref="E60:F60"/>
    <mergeCell ref="G60:H60"/>
    <mergeCell ref="O60:P60"/>
    <mergeCell ref="Q60:R60"/>
    <mergeCell ref="M114:O114"/>
    <mergeCell ref="C114:E114"/>
    <mergeCell ref="G114:H114"/>
    <mergeCell ref="Q114:R114"/>
    <mergeCell ref="C94:G94"/>
    <mergeCell ref="H94:I94"/>
    <mergeCell ref="M94:Q94"/>
    <mergeCell ref="R94:S94"/>
    <mergeCell ref="C95:G95"/>
    <mergeCell ref="H95:I95"/>
    <mergeCell ref="M95:Q95"/>
    <mergeCell ref="R95:S95"/>
    <mergeCell ref="E109:H109"/>
    <mergeCell ref="O109:R109"/>
    <mergeCell ref="C107:D107"/>
    <mergeCell ref="E107:I107"/>
    <mergeCell ref="M107:N107"/>
    <mergeCell ref="C105:I105"/>
    <mergeCell ref="O107:S107"/>
    <mergeCell ref="M102:S102"/>
    <mergeCell ref="F33:G33"/>
    <mergeCell ref="P33:Q33"/>
    <mergeCell ref="C52:I52"/>
    <mergeCell ref="M52:S52"/>
    <mergeCell ref="E54:F54"/>
    <mergeCell ref="G54:H54"/>
    <mergeCell ref="F35:I35"/>
    <mergeCell ref="E47:F47"/>
    <mergeCell ref="H47:I47"/>
    <mergeCell ref="O47:P47"/>
    <mergeCell ref="R47:S47"/>
    <mergeCell ref="E43:F43"/>
    <mergeCell ref="H43:I43"/>
    <mergeCell ref="O43:P43"/>
    <mergeCell ref="R43:S43"/>
    <mergeCell ref="H39:I39"/>
    <mergeCell ref="E39:F39"/>
    <mergeCell ref="R39:S39"/>
    <mergeCell ref="P35:S35"/>
    <mergeCell ref="O54:P54"/>
    <mergeCell ref="Q54:R54"/>
    <mergeCell ref="G4:I4"/>
    <mergeCell ref="Q4:S4"/>
    <mergeCell ref="D5:I5"/>
    <mergeCell ref="N5:S5"/>
    <mergeCell ref="B11:G11"/>
    <mergeCell ref="B20:G20"/>
    <mergeCell ref="B13:G13"/>
    <mergeCell ref="B15:G15"/>
    <mergeCell ref="B16:G16"/>
    <mergeCell ref="E25:F25"/>
    <mergeCell ref="H25:I25"/>
    <mergeCell ref="O25:P25"/>
    <mergeCell ref="B18:G18"/>
    <mergeCell ref="R25:S25"/>
    <mergeCell ref="C106:I106"/>
    <mergeCell ref="M106:S106"/>
    <mergeCell ref="O83:P83"/>
    <mergeCell ref="E83:F83"/>
    <mergeCell ref="M101:S101"/>
    <mergeCell ref="C101:I101"/>
    <mergeCell ref="C102:I102"/>
    <mergeCell ref="G58:H58"/>
    <mergeCell ref="O58:P58"/>
    <mergeCell ref="Q58:R58"/>
    <mergeCell ref="G65:H65"/>
    <mergeCell ref="Q65:R65"/>
    <mergeCell ref="E63:F63"/>
    <mergeCell ref="G63:H63"/>
    <mergeCell ref="O63:P63"/>
    <mergeCell ref="F29:I29"/>
    <mergeCell ref="P29:S29"/>
    <mergeCell ref="F31:I31"/>
    <mergeCell ref="P31:S31"/>
    <mergeCell ref="M84:S84"/>
    <mergeCell ref="H90:I90"/>
    <mergeCell ref="M90:Q90"/>
    <mergeCell ref="R90:S90"/>
    <mergeCell ref="R78:S78"/>
    <mergeCell ref="E78:F78"/>
    <mergeCell ref="H78:I78"/>
    <mergeCell ref="C91:G91"/>
    <mergeCell ref="H91:I91"/>
    <mergeCell ref="M91:Q91"/>
    <mergeCell ref="R91:S91"/>
    <mergeCell ref="C90:G90"/>
    <mergeCell ref="H83:I83"/>
    <mergeCell ref="R83:S83"/>
    <mergeCell ref="C84:I84"/>
    <mergeCell ref="C92:G92"/>
    <mergeCell ref="H92:I92"/>
    <mergeCell ref="M92:Q92"/>
    <mergeCell ref="R92:S92"/>
    <mergeCell ref="C93:G93"/>
    <mergeCell ref="H93:I93"/>
    <mergeCell ref="M93:Q93"/>
    <mergeCell ref="R93:S93"/>
    <mergeCell ref="C103:I103"/>
    <mergeCell ref="M103:S103"/>
  </mergeCells>
  <phoneticPr fontId="0" type="noConversion"/>
  <pageMargins left="0.43" right="0.24" top="0.59055118110236227" bottom="0.39370078740157483" header="0.25" footer="0.31496062992125984"/>
  <pageSetup paperSize="9" scale="87" orientation="portrait" r:id="rId1"/>
  <headerFooter alignWithMargins="0">
    <oddHeader>&amp;L&amp;"Arial,Fett"&amp;16Anlage zur Beschreibung der Maßnahmen&amp;R&amp;8Datum der Bearbeitung &amp;D&amp;"Arial,Fett"&amp;18
F  &amp;"Arial,Standard"&amp;10Festbetragsfinanzierung</oddHeader>
    <oddFooter>&amp;R&amp;8&amp;F</oddFooter>
  </headerFooter>
  <rowBreaks count="1" manualBreakCount="1">
    <brk id="68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Kleinmaßnahmen</vt:lpstr>
      <vt:lpstr>Kleinmaßnahmen!Druckbereich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Heilken, Martin</cp:lastModifiedBy>
  <cp:lastPrinted>2023-09-20T08:15:09Z</cp:lastPrinted>
  <dcterms:created xsi:type="dcterms:W3CDTF">2003-06-26T06:41:09Z</dcterms:created>
  <dcterms:modified xsi:type="dcterms:W3CDTF">2025-03-27T14:03:13Z</dcterms:modified>
</cp:coreProperties>
</file>