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H:\Geschäftsstelle Forst\Änderung PKW 02.02.2026\"/>
    </mc:Choice>
  </mc:AlternateContent>
  <xr:revisionPtr revIDLastSave="0" documentId="8_{F2372E71-8A89-4FC4-8A9D-83CE7DD77A86}" xr6:coauthVersionLast="47" xr6:coauthVersionMax="47" xr10:uidLastSave="{00000000-0000-0000-0000-000000000000}"/>
  <bookViews>
    <workbookView xWindow="768" yWindow="768" windowWidth="17280" windowHeight="8880" xr2:uid="{00000000-000D-0000-FFFF-FFFF00000000}"/>
  </bookViews>
  <sheets>
    <sheet name="Nachbesserungen" sheetId="17" r:id="rId1"/>
  </sheets>
  <definedNames>
    <definedName name="_xlnm.Print_Area" localSheetId="0">Nachbesserungen!$A$1:$U$282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69" i="17" l="1"/>
  <c r="L105" i="17"/>
  <c r="L74" i="17"/>
  <c r="M74" i="17" s="1"/>
  <c r="C74" i="17"/>
  <c r="M75" i="17"/>
  <c r="M76" i="17"/>
  <c r="M77" i="17"/>
  <c r="M78" i="17"/>
  <c r="M79" i="17"/>
  <c r="M80" i="17"/>
  <c r="C80" i="17"/>
  <c r="G107" i="17"/>
  <c r="G108" i="17"/>
  <c r="G109" i="17"/>
  <c r="G110" i="17"/>
  <c r="G111" i="17"/>
  <c r="G106" i="17"/>
  <c r="G105" i="17"/>
  <c r="L86" i="17"/>
  <c r="C75" i="17"/>
  <c r="C76" i="17"/>
  <c r="C77" i="17"/>
  <c r="C78" i="17"/>
  <c r="C79" i="17"/>
  <c r="R75" i="17"/>
  <c r="R76" i="17"/>
  <c r="R77" i="17"/>
  <c r="R78" i="17"/>
  <c r="R79" i="17"/>
  <c r="R80" i="17"/>
  <c r="R74" i="17"/>
  <c r="H74" i="17"/>
  <c r="Q75" i="17"/>
  <c r="Q76" i="17"/>
  <c r="Q77" i="17"/>
  <c r="Q78" i="17"/>
  <c r="Q79" i="17"/>
  <c r="Q80" i="17"/>
  <c r="Q74" i="17"/>
  <c r="H75" i="17"/>
  <c r="H76" i="17"/>
  <c r="H77" i="17"/>
  <c r="H78" i="17"/>
  <c r="H79" i="17"/>
  <c r="H80" i="17"/>
  <c r="L75" i="17"/>
  <c r="L76" i="17"/>
  <c r="L77" i="17"/>
  <c r="L78" i="17"/>
  <c r="L79" i="17"/>
  <c r="L80" i="17"/>
  <c r="C105" i="17"/>
  <c r="E102" i="17"/>
  <c r="P47" i="17"/>
  <c r="Q50" i="17"/>
  <c r="P69" i="17"/>
  <c r="Q59" i="17"/>
  <c r="O80" i="17"/>
  <c r="O79" i="17"/>
  <c r="O78" i="17"/>
  <c r="O77" i="17"/>
  <c r="O76" i="17"/>
  <c r="O75" i="17"/>
  <c r="O74" i="17"/>
  <c r="O66" i="17"/>
  <c r="O63" i="17"/>
  <c r="Q56" i="17"/>
  <c r="Q53" i="17"/>
  <c r="R47" i="17"/>
  <c r="E63" i="17" l="1"/>
  <c r="E66" i="17" l="1"/>
  <c r="I78" i="17" s="1"/>
  <c r="Q45" i="17"/>
  <c r="S80" i="17"/>
  <c r="S79" i="17"/>
  <c r="S78" i="17"/>
  <c r="S77" i="17"/>
  <c r="S76" i="17"/>
  <c r="S75" i="17"/>
  <c r="S74" i="17"/>
  <c r="H69" i="17"/>
  <c r="I79" i="17" l="1"/>
  <c r="I80" i="17"/>
  <c r="I74" i="17"/>
  <c r="I75" i="17"/>
  <c r="I77" i="17"/>
  <c r="I76" i="17"/>
  <c r="S82" i="17"/>
  <c r="I82" i="17" l="1"/>
  <c r="L14" i="17" l="1"/>
  <c r="L10" i="17"/>
  <c r="Q105" i="17"/>
  <c r="P105" i="17"/>
  <c r="Q88" i="17" l="1"/>
  <c r="Q92" i="17"/>
  <c r="Q94" i="17"/>
  <c r="Q97" i="17"/>
  <c r="C111" i="17" l="1"/>
  <c r="C110" i="17"/>
  <c r="C109" i="17"/>
  <c r="C108" i="17"/>
  <c r="C107" i="17"/>
  <c r="C106" i="17"/>
  <c r="I106" i="17" l="1"/>
  <c r="I107" i="17"/>
  <c r="I108" i="17"/>
  <c r="I109" i="17"/>
  <c r="I110" i="17"/>
  <c r="I111" i="17"/>
  <c r="I105" i="17"/>
  <c r="P111" i="17"/>
  <c r="L111" i="17"/>
  <c r="Q111" i="17" s="1"/>
  <c r="P110" i="17"/>
  <c r="L110" i="17"/>
  <c r="Q110" i="17" s="1"/>
  <c r="P109" i="17"/>
  <c r="L109" i="17"/>
  <c r="Q109" i="17" s="1"/>
  <c r="P108" i="17"/>
  <c r="L108" i="17"/>
  <c r="Q108" i="17" s="1"/>
  <c r="P107" i="17"/>
  <c r="L107" i="17"/>
  <c r="Q107" i="17" s="1"/>
  <c r="P106" i="17"/>
  <c r="L106" i="17"/>
  <c r="Q106" i="17" s="1"/>
  <c r="I114" i="17" l="1"/>
  <c r="S107" i="17"/>
  <c r="M107" i="17"/>
  <c r="S109" i="17"/>
  <c r="M109" i="17"/>
  <c r="S111" i="17"/>
  <c r="M111" i="17"/>
  <c r="S106" i="17"/>
  <c r="M106" i="17"/>
  <c r="S108" i="17"/>
  <c r="M108" i="17"/>
  <c r="S110" i="17"/>
  <c r="M110" i="17"/>
  <c r="S105" i="17"/>
  <c r="M105" i="17"/>
  <c r="S114" i="17" l="1"/>
  <c r="P33" i="17" l="1"/>
  <c r="P31" i="17"/>
  <c r="P29" i="17"/>
  <c r="P27" i="17"/>
  <c r="P3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Ute Elberfeld</author>
  </authors>
  <commentList>
    <comment ref="B11" authorId="0" shapeId="0" xr:uid="{9A111267-0659-4CBE-B6D2-8EF1EFE82531}">
      <text>
        <r>
          <rPr>
            <b/>
            <sz val="9"/>
            <color indexed="81"/>
            <rFont val="Segoe UI"/>
            <family val="2"/>
          </rPr>
          <t>Anmerkung:</t>
        </r>
        <r>
          <rPr>
            <sz val="9"/>
            <color indexed="81"/>
            <rFont val="Segoe UI"/>
            <family val="2"/>
          </rPr>
          <t xml:space="preserve">
Nr. 5.3.8 Ex-RL: « Nachbesserungen nach </t>
        </r>
        <r>
          <rPr>
            <b/>
            <sz val="9"/>
            <color indexed="81"/>
            <rFont val="Segoe UI"/>
            <family val="2"/>
          </rPr>
          <t xml:space="preserve">Nummer 5.1.3.1 </t>
        </r>
        <r>
          <rPr>
            <sz val="9"/>
            <color indexed="81"/>
            <rFont val="Segoe UI"/>
            <family val="2"/>
          </rPr>
          <t xml:space="preserve">sind förderfähig, wenn bei geförderten Kulturen in den ersten 60 Monaten nach Pflanzung oder Saat aufgrund natürlicher 
Ereignisse (wie Frost, Trockenheit, Überschwemmung, nicht jedoch Wildverbiss oder Pflegemängel) Ausfälle in Höhe </t>
        </r>
        <r>
          <rPr>
            <b/>
            <sz val="9"/>
            <color indexed="81"/>
            <rFont val="Segoe UI"/>
            <family val="2"/>
          </rPr>
          <t>von mehr als 30 Prozent</t>
        </r>
        <r>
          <rPr>
            <sz val="9"/>
            <color indexed="81"/>
            <rFont val="Segoe UI"/>
            <family val="2"/>
          </rPr>
          <t xml:space="preserve"> der Pflanzenzahl oder einem Hektar zusammenhängender Fläche aufgetreten sind und die Waldbesitzerin oder der Waldbesitzer den Ausfall nicht zu vertreten hat. Änderungen von Nebenbaumarten, die dem gewählten Waldentwicklungstyp entsprechen, sind möglich. In begründeten Fällen kann im Rahmen von Nachbesserungen auch ein Wechsel des Waldentwicklungstyps erfolgen.»</t>
        </r>
      </text>
    </comment>
    <comment ref="B15" authorId="0" shapeId="0" xr:uid="{DCEF912D-8A81-4A52-A78F-88E358A92E07}">
      <text>
        <r>
          <rPr>
            <b/>
            <sz val="9"/>
            <color indexed="81"/>
            <rFont val="Segoe UI"/>
            <family val="2"/>
          </rPr>
          <t>Anmerkung:</t>
        </r>
        <r>
          <rPr>
            <sz val="9"/>
            <color indexed="81"/>
            <rFont val="Segoe UI"/>
            <family val="2"/>
          </rPr>
          <t xml:space="preserve">
Nr. 5.3.8 Ex-RL: « Nachbesserungen nach </t>
        </r>
        <r>
          <rPr>
            <b/>
            <sz val="9"/>
            <color indexed="81"/>
            <rFont val="Segoe UI"/>
            <family val="2"/>
          </rPr>
          <t xml:space="preserve">Nummer 5.1.3.1 </t>
        </r>
        <r>
          <rPr>
            <sz val="9"/>
            <color indexed="81"/>
            <rFont val="Segoe UI"/>
            <family val="2"/>
          </rPr>
          <t xml:space="preserve">sind förderfähig, wenn bei geförderten Kulturen in den ersten 60 Monaten nach Pflanzung oder Saat aufgrund natürlicher 
Ereignisse (wie Frost, Trockenheit, Überschwemmung, nicht jedoch Wildverbiss oder Pflegemängel) Ausfälle in Höhe </t>
        </r>
        <r>
          <rPr>
            <b/>
            <sz val="9"/>
            <color indexed="81"/>
            <rFont val="Segoe UI"/>
            <family val="2"/>
          </rPr>
          <t>von mehr als 30 Prozent</t>
        </r>
        <r>
          <rPr>
            <sz val="9"/>
            <color indexed="81"/>
            <rFont val="Segoe UI"/>
            <family val="2"/>
          </rPr>
          <t xml:space="preserve"> der Pflanzenzahl oder einem Hektar zusammenhängender Fläche aufgetreten sind und die Waldbesitzerin oder der Waldbesitzer den Ausfall nicht zu vertreten hat. Änderungen von Nebenbaumarten, die dem gewählten Waldentwicklungstyp entsprechen, sind möglich. In begründeten Fällen kann im Rahmen von Nachbesserungen auch ein Wechsel des Waldentwicklungstyps erfolgen.»</t>
        </r>
      </text>
    </comment>
    <comment ref="F45" authorId="0" shapeId="0" xr:uid="{48019FF1-E831-4DCC-91A8-4EDA01C059E4}">
      <text>
        <r>
          <rPr>
            <b/>
            <sz val="8"/>
            <color indexed="81"/>
            <rFont val="Tahoma"/>
            <family val="2"/>
          </rPr>
          <t xml:space="preserve">
Anmerkung: (wie bei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Laut Anlage 1 der Privatwald-RL wird 
der Förderhöchstbetrag nämlich «bezogen auf die Pflanzfläche» - d.h. </t>
        </r>
        <r>
          <rPr>
            <b/>
            <sz val="8"/>
            <color indexed="81"/>
            <rFont val="Tahoma"/>
            <family val="2"/>
          </rPr>
          <t>die zu bepflanzende(n) Fläche(n)</t>
        </r>
        <r>
          <rPr>
            <sz val="8"/>
            <color indexed="81"/>
            <rFont val="Tahoma"/>
            <family val="2"/>
          </rPr>
          <t>, auch wenn es sich bloß um kleine Lückenflächen handelt - «unter Einbeziehung des angelegten Waldrandes»</t>
        </r>
      </text>
    </comment>
    <comment ref="G45" authorId="0" shapeId="0" xr:uid="{6BE6D44B-9B3B-43C9-80FB-8502B4E3A6D4}">
      <text>
        <r>
          <rPr>
            <b/>
            <sz val="8"/>
            <color indexed="81"/>
            <rFont val="Tahoma"/>
            <family val="2"/>
          </rPr>
          <t>Anmerkung:</t>
        </r>
        <r>
          <rPr>
            <sz val="8"/>
            <color indexed="81"/>
            <rFont val="Tahoma"/>
            <family val="2"/>
          </rPr>
          <t xml:space="preserve">
max. vier Nachkommastellen einzugeben</t>
        </r>
      </text>
    </comment>
    <comment ref="Q45" authorId="0" shapeId="0" xr:uid="{783D3CEF-519D-49E5-9E6B-E285ED53DFFF}">
      <text>
        <r>
          <rPr>
            <b/>
            <sz val="8"/>
            <color indexed="81"/>
            <rFont val="Tahoma"/>
            <family val="2"/>
          </rPr>
          <t>Anmerkung:</t>
        </r>
        <r>
          <rPr>
            <sz val="8"/>
            <color indexed="81"/>
            <rFont val="Tahoma"/>
            <family val="2"/>
          </rPr>
          <t xml:space="preserve">
max. vier Nachkommastellen einzugeben</t>
        </r>
      </text>
    </comment>
    <comment ref="B74" authorId="1" shapeId="0" xr:uid="{3488C60A-06B5-446A-93D0-697E21CCD6C1}">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4" authorId="1" shapeId="0" xr:uid="{5553AAAC-A1E6-46CD-8BCD-167F52E96C4C}">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5" authorId="1" shapeId="0" xr:uid="{F8D61078-71C3-4777-86BD-61572FA88D41}">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5" authorId="1" shapeId="0" xr:uid="{E2815B99-1EC3-410F-ADEC-68DB0604C177}">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6" authorId="1" shapeId="0" xr:uid="{275EBD3F-8F74-4C7D-AD02-26E153572515}">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6" authorId="1" shapeId="0" xr:uid="{FFE2345A-2B4A-4D18-A0DB-9434CAA01801}">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7" authorId="1" shapeId="0" xr:uid="{2410AE8F-2EFE-4E91-AC36-A912098D823B}">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7" authorId="1" shapeId="0" xr:uid="{DCA897B4-9618-49DC-900A-A97D2B1ADBCB}">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8" authorId="1" shapeId="0" xr:uid="{BABC71FB-38EB-4B79-8B30-2D5C98B53719}">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8" authorId="1" shapeId="0" xr:uid="{BF1FD234-5A1A-40A8-A27A-006FA533D80C}">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79" authorId="1" shapeId="0" xr:uid="{089AA7E1-2A8F-433C-9938-B36819624987}">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79" authorId="1" shapeId="0" xr:uid="{B46A2F51-8246-4C16-A57C-572C6EFB931C}">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B80" authorId="1" shapeId="0" xr:uid="{A9664AB0-FF92-4872-803D-15BEC266A442}">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L80" authorId="1" shapeId="0" xr:uid="{0F835538-BE7C-4FB4-838A-15F8CED90C23}">
      <text>
        <r>
          <rPr>
            <b/>
            <sz val="8"/>
            <color indexed="81"/>
            <rFont val="Tahoma"/>
            <family val="2"/>
          </rPr>
          <t xml:space="preserve">
 </t>
        </r>
        <r>
          <rPr>
            <b/>
            <sz val="8"/>
            <color indexed="81"/>
            <rFont val="Arial"/>
            <family val="2"/>
          </rPr>
          <t xml:space="preserve">                                                                bis zu 35 %                   bei ausschließicher Verwendung 
                                                                 NH-Anteil (Fläche)        heimischer Baumarten
  ------------------------------------------------------------------------------------------------------------------------------------------</t>
        </r>
        <r>
          <rPr>
            <sz val="8"/>
            <color indexed="81"/>
            <rFont val="Arial"/>
            <family val="2"/>
          </rPr>
          <t xml:space="preserve">
  A  Stiel- / Traubeneiche                                1,80 EUR                              1,80 EUR
  B  Rotbuche                                                1,70 EUR                              1,70 EUR
  C  weitere Laubbaumarten laut Nr. 4.             2,00 EUR                              2,00 EUR
  D  Douglasie                                               1,70 EUR                               ---
  E  Kiefer                                                     1,20 EUR                               1,20 EUR
  F  weitere Nadelbaumarten laut Nr. 4             1,60 EUR                              ---</t>
        </r>
        <r>
          <rPr>
            <b/>
            <sz val="8"/>
            <color indexed="81"/>
            <rFont val="Arial"/>
            <family val="2"/>
          </rPr>
          <t xml:space="preserve">
  ------------------------------------------------------------------------------------------------------------------------------------------</t>
        </r>
        <r>
          <rPr>
            <sz val="8"/>
            <color indexed="81"/>
            <rFont val="Arial"/>
            <family val="2"/>
          </rPr>
          <t xml:space="preserve">
  </t>
        </r>
        <r>
          <rPr>
            <b/>
            <sz val="8"/>
            <color indexed="81"/>
            <rFont val="Arial"/>
            <family val="2"/>
          </rPr>
          <t>C = Nr. 4</t>
        </r>
        <r>
          <rPr>
            <sz val="8"/>
            <color indexed="81"/>
            <rFont val="Arial"/>
            <family val="2"/>
          </rPr>
          <t xml:space="preserve">, </t>
        </r>
        <r>
          <rPr>
            <b/>
            <sz val="8"/>
            <color indexed="81"/>
            <rFont val="Arial"/>
            <family val="2"/>
          </rPr>
          <t>Laubbaumarten (nach Anlage 1, Seite 3, zur PKW-Richtlinie):</t>
        </r>
        <r>
          <rPr>
            <sz val="8"/>
            <color indexed="81"/>
            <rFont val="Arial"/>
            <family val="2"/>
          </rPr>
          <t xml:space="preserve">
  Aspe,  Bergahorn,  Bergulme,  Elsbeere,  Feldahorn,  Flatterulme,  Hainbuche,  Mehlbeere,  Moorbirke,
  Schwarzpappel,    Rotbuche,  Roteiche,  Sandbirke,  Schwarzerle,  Sommerlinde,  Speierling,  Spitzahorn,
  Stieleiche,  Traubeneiche,  Vogelbeere,  Vogelkirsche,  Weide (heimische Arten),  Wildapfel,  Wildbirne,
  Winterlinde 
</t>
        </r>
        <r>
          <rPr>
            <b/>
            <sz val="8"/>
            <color indexed="81"/>
            <rFont val="Arial"/>
            <family val="2"/>
          </rPr>
          <t xml:space="preserve">
  F = Nr. 4 Nadelbaumarten (nach Anlage 1, Seite 3, zur PKW-Richtlinie:</t>
        </r>
        <r>
          <rPr>
            <sz val="8"/>
            <color indexed="81"/>
            <rFont val="Arial"/>
            <family val="2"/>
          </rPr>
          <t xml:space="preserve">
  Douglasie,  Eibe,  Europäische Lärche,  Große Küstentanne,  Japanische Lärche,  Schwarzkiefer, 
  Waldkirsche,  Weißtanne</t>
        </r>
      </text>
    </comment>
    <comment ref="F88" authorId="0" shapeId="0" xr:uid="{00000000-0006-0000-0000-000001000000}">
      <text>
        <r>
          <rPr>
            <b/>
            <sz val="8"/>
            <color indexed="81"/>
            <rFont val="Tahoma"/>
            <family val="2"/>
          </rPr>
          <t xml:space="preserve">
Anmerkung: (wie bei früherer separater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t>
        </r>
      </text>
    </comment>
    <comment ref="G88" authorId="0" shapeId="0" xr:uid="{00000000-0006-0000-0000-000002000000}">
      <text>
        <r>
          <rPr>
            <b/>
            <sz val="8"/>
            <color indexed="81"/>
            <rFont val="Tahoma"/>
            <family val="2"/>
          </rPr>
          <t>Anmerkung:</t>
        </r>
        <r>
          <rPr>
            <sz val="8"/>
            <color indexed="81"/>
            <rFont val="Tahoma"/>
            <family val="2"/>
          </rPr>
          <t xml:space="preserve">
max. vier Nachkommastellen einzugeben</t>
        </r>
      </text>
    </comment>
    <comment ref="Q88" authorId="0" shapeId="0" xr:uid="{00000000-0006-0000-0000-000003000000}">
      <text>
        <r>
          <rPr>
            <b/>
            <sz val="8"/>
            <color indexed="81"/>
            <rFont val="Tahoma"/>
            <family val="2"/>
          </rPr>
          <t>Anmerkung:</t>
        </r>
        <r>
          <rPr>
            <sz val="8"/>
            <color indexed="81"/>
            <rFont val="Tahoma"/>
            <family val="2"/>
          </rPr>
          <t xml:space="preserve">
max. vier Nachkommastellen einzugeben</t>
        </r>
      </text>
    </comment>
    <comment ref="G92" authorId="0" shapeId="0" xr:uid="{00000000-0006-0000-0000-000006000000}">
      <text>
        <r>
          <rPr>
            <b/>
            <sz val="8"/>
            <color indexed="81"/>
            <rFont val="Tahoma"/>
            <family val="2"/>
          </rPr>
          <t>Anmerkung:</t>
        </r>
        <r>
          <rPr>
            <sz val="8"/>
            <color indexed="81"/>
            <rFont val="Tahoma"/>
            <family val="2"/>
          </rPr>
          <t xml:space="preserve">
max. vier Nachkommastellen einzugeben</t>
        </r>
      </text>
    </comment>
    <comment ref="Q92" authorId="0" shapeId="0" xr:uid="{00000000-0006-0000-0000-000007000000}">
      <text>
        <r>
          <rPr>
            <b/>
            <sz val="8"/>
            <color indexed="81"/>
            <rFont val="Tahoma"/>
            <family val="2"/>
          </rPr>
          <t>Anmerkung:</t>
        </r>
        <r>
          <rPr>
            <sz val="8"/>
            <color indexed="81"/>
            <rFont val="Tahoma"/>
            <family val="2"/>
          </rPr>
          <t xml:space="preserve">
max. vier Nachkommastellen einzugeben</t>
        </r>
      </text>
    </comment>
    <comment ref="F94" authorId="0" shapeId="0" xr:uid="{00000000-0006-0000-0000-000008000000}">
      <text>
        <r>
          <rPr>
            <b/>
            <sz val="8"/>
            <color indexed="81"/>
            <rFont val="Tahoma"/>
            <family val="2"/>
          </rPr>
          <t xml:space="preserve">
Anmerkung: (wie bei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Laut Anlage 1 der Privatwald-RL wird 
der Förderhöchstbetrag nämlich «bezogen auf die Pflanzfläche» - d.h. </t>
        </r>
        <r>
          <rPr>
            <b/>
            <sz val="8"/>
            <color indexed="81"/>
            <rFont val="Tahoma"/>
            <family val="2"/>
          </rPr>
          <t>die zu bepflanzende(n) Fläche(n)</t>
        </r>
        <r>
          <rPr>
            <sz val="8"/>
            <color indexed="81"/>
            <rFont val="Tahoma"/>
            <family val="2"/>
          </rPr>
          <t>, auch wenn es sich bloß um kleine Lückenflächen handelt - «unter Einbeziehung des angelegten Waldrandes»</t>
        </r>
      </text>
    </comment>
    <comment ref="F97" authorId="0" shapeId="0" xr:uid="{00000000-0006-0000-0000-000009000000}">
      <text>
        <r>
          <rPr>
            <b/>
            <sz val="8"/>
            <color indexed="81"/>
            <rFont val="Tahoma"/>
            <family val="2"/>
          </rPr>
          <t xml:space="preserve">
Anmerkung: (wie bei Pr-RL und Kö-RL)</t>
        </r>
        <r>
          <rPr>
            <sz val="8"/>
            <color indexed="81"/>
            <rFont val="Tahoma"/>
            <family val="2"/>
          </rPr>
          <t xml:space="preserve">
nur die </t>
        </r>
        <r>
          <rPr>
            <u/>
            <sz val="8"/>
            <color indexed="81"/>
            <rFont val="Tahoma"/>
            <family val="2"/>
          </rPr>
          <t>zu bepflanzende Fläche</t>
        </r>
        <r>
          <rPr>
            <sz val="8"/>
            <color indexed="81"/>
            <rFont val="Tahoma"/>
            <family val="2"/>
          </rPr>
          <t xml:space="preserve"> und 
</t>
        </r>
        <r>
          <rPr>
            <u/>
            <sz val="8"/>
            <color indexed="81"/>
            <rFont val="Tahoma"/>
            <family val="2"/>
          </rPr>
          <t>zur Förderung beantragte</t>
        </r>
        <r>
          <rPr>
            <sz val="8"/>
            <color indexed="81"/>
            <rFont val="Tahoma"/>
            <family val="2"/>
          </rPr>
          <t xml:space="preserve"> Fläche ohne Sukzessionsanteil und ohne auf der Fläche verbliebenes Nadelholz
Laut Anlage 1 der Privatwald-RL wird 
der Förderhöchstbetrag nämlich «bezogen auf die Pflanzfläche» - d.h. </t>
        </r>
        <r>
          <rPr>
            <b/>
            <sz val="8"/>
            <color indexed="81"/>
            <rFont val="Tahoma"/>
            <family val="2"/>
          </rPr>
          <t>die zu bepflanzende(n) Fläche(n)</t>
        </r>
        <r>
          <rPr>
            <sz val="8"/>
            <color indexed="81"/>
            <rFont val="Tahoma"/>
            <family val="2"/>
          </rPr>
          <t>, auch wenn es sich bloß um kleine Lückenflächen handelt - «unter Einbeziehung des angelegten Waldrandes»</t>
        </r>
      </text>
    </comment>
    <comment ref="B105" authorId="1" shapeId="0" xr:uid="{59694D1E-A9EC-4AF3-9CE4-8D1783DF817A}">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5" authorId="1" shapeId="0" xr:uid="{3395EFBB-5A82-491D-8362-97A778B88D20}">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6" authorId="1" shapeId="0" xr:uid="{2B3EB180-0149-4365-BD03-5C26ADA17721}">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6" authorId="1" shapeId="0" xr:uid="{D3CED97E-63BE-44AD-9BEF-7C2C5DF51317}">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7" authorId="1" shapeId="0" xr:uid="{ED565CC7-7B71-42E0-BD9B-5338FA430C91}">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7" authorId="1" shapeId="0" xr:uid="{D263D922-C19F-4007-A6AC-B209ADA305A5}">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8" authorId="1" shapeId="0" xr:uid="{77808403-3E82-4B0C-B95D-B3339F9C0BBB}">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8" authorId="1" shapeId="0" xr:uid="{A1C64FAD-992C-4AEE-8135-87007CB2746A}">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09" authorId="1" shapeId="0" xr:uid="{3CFE1D73-4A90-4341-A8EB-CE77648912DF}">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09" authorId="1" shapeId="0" xr:uid="{A9364A24-C203-4D6B-85EA-F553099484DF}">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10" authorId="1" shapeId="0" xr:uid="{5181301A-5FF8-4689-B45E-0FFC7FF0E022}">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10" authorId="1" shapeId="0" xr:uid="{D4DD7259-B418-46EF-9C33-65265D8C507A}">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B111" authorId="1" shapeId="0" xr:uid="{4DCA49E3-393E-49E0-A89A-2BFEDFD7F2F8}">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L111" authorId="1" shapeId="0" xr:uid="{165DBA1A-3F00-4EF7-828B-6752F0ABE2C8}">
      <text>
        <r>
          <rPr>
            <b/>
            <sz val="8"/>
            <color indexed="81"/>
            <rFont val="Arial"/>
            <family val="2"/>
          </rPr>
          <t xml:space="preserve">
Kennziffern für WET (PKW-Richtlinie ab Februar 2026, Anlage 4):
WET    Hauptbaumarten    Nebenbaumarten        Kompatibilität mit den                   max. 10 % von den                     
                   50 - 70 %            20 - 40 %                        FFH-Lebensraumtypen                    Baumarten:  
                                                                                                                                                      (Experimentierklausel):</t>
        </r>
        <r>
          <rPr>
            <sz val="8"/>
            <color indexed="81"/>
            <rFont val="Arial"/>
            <family val="2"/>
          </rPr>
          <t xml:space="preserve">
--------------------------------------------------------------------------------------------------------               --------------------------------
12                 Eiche                 Bu oder HBu                       voll                                                  Baumhasel               
13                 Eiche                 Edel-LH ***                         voll                                                   Edelkastanie</t>
        </r>
        <r>
          <rPr>
            <u/>
            <sz val="8"/>
            <color indexed="81"/>
            <rFont val="Arial"/>
            <family val="2"/>
          </rPr>
          <t xml:space="preserve">
14                 Eiche                 Birke / Kiefer                      eingeschränkt                  </t>
        </r>
        <r>
          <rPr>
            <sz val="8"/>
            <color indexed="81"/>
            <rFont val="Arial"/>
            <family val="2"/>
          </rPr>
          <t xml:space="preserve">              Walnuss                   
20                 Buche                nicht vorgegeben               voll                                                   Riesenlebensbaum    
21                 Buche                Eiche oder Roteiche         eingeschränkt                                Atlaszeder                
23                 Buche                Edel-NH ***                         voll                                                  Libanonzeder             
27                 Buche                Lärche                                 eingeschränkt                                 
28                 Buche                Fi, WT oder KT                  eingeschränkt                                sonstiges LH
</t>
        </r>
        <r>
          <rPr>
            <u/>
            <sz val="8"/>
            <color indexed="81"/>
            <rFont val="Arial"/>
            <family val="2"/>
          </rPr>
          <t xml:space="preserve">29                 Buche                Douglasie                           eingeschränkt                   </t>
        </r>
        <r>
          <rPr>
            <sz val="8"/>
            <color indexed="81"/>
            <rFont val="Arial"/>
            <family val="2"/>
          </rPr>
          <t xml:space="preserve">             sonstiges NH    
31                 Edel-LH             Eiche + (Hain-) Buche       eingeschränkt                 
</t>
        </r>
        <r>
          <rPr>
            <u/>
            <sz val="8"/>
            <color indexed="81"/>
            <rFont val="Arial"/>
            <family val="2"/>
          </rPr>
          <t xml:space="preserve">32                 Edel-LH             Bu / HBu                              eingeschränkt                </t>
        </r>
        <r>
          <rPr>
            <sz val="8"/>
            <color indexed="81"/>
            <rFont val="Arial"/>
            <family val="2"/>
          </rPr>
          <t xml:space="preserve"> 
40             Schwarzerle          ***                                        voll                                                    
</t>
        </r>
        <r>
          <rPr>
            <u/>
            <sz val="8"/>
            <color indexed="81"/>
            <rFont val="Arial"/>
            <family val="2"/>
          </rPr>
          <t xml:space="preserve">44              Moorbirke             Schwarzerle                       eingeschränkt               
 </t>
        </r>
      </text>
    </comment>
    <comment ref="E268" authorId="1" shapeId="0" xr:uid="{00000000-0006-0000-0000-00001A000000}">
      <text>
        <r>
          <rPr>
            <b/>
            <sz val="8"/>
            <color indexed="81"/>
            <rFont val="Tahoma"/>
            <family val="2"/>
          </rPr>
          <t xml:space="preserve">Anmerkung:
</t>
        </r>
        <r>
          <rPr>
            <sz val="8"/>
            <color indexed="81"/>
            <rFont val="Tahoma"/>
            <family val="2"/>
          </rPr>
          <t xml:space="preserve">Ist der Antragsteller weder eine FBG noch eine privatrechtliche Einrichtung, dann kann die Angabe des Namens des Waldbesitzers entfallen.
Die Angabe zur Waldbesitzgröße ist in jedem Falle erforderlich.
</t>
        </r>
        <r>
          <rPr>
            <b/>
            <sz val="8"/>
            <color indexed="81"/>
            <rFont val="Tahoma"/>
            <family val="2"/>
          </rPr>
          <t xml:space="preserve">
Nr. 5.5 der Ex-RL:</t>
        </r>
        <r>
          <rPr>
            <sz val="8"/>
            <color indexed="81"/>
            <rFont val="Tahoma"/>
            <family val="2"/>
          </rPr>
          <t xml:space="preserve">
Bei Waldbesitz &lt; 20 ha beträgt die Förderung 90 %,
sonst 80 % der zuwendungsfähigen Ausgaben.</t>
        </r>
      </text>
    </comment>
  </commentList>
</comments>
</file>

<file path=xl/sharedStrings.xml><?xml version="1.0" encoding="utf-8"?>
<sst xmlns="http://schemas.openxmlformats.org/spreadsheetml/2006/main" count="369" uniqueCount="194">
  <si>
    <t>nein</t>
  </si>
  <si>
    <t>ja</t>
  </si>
  <si>
    <t xml:space="preserve">  nein</t>
  </si>
  <si>
    <t xml:space="preserve">  ja</t>
  </si>
  <si>
    <t>Ort, Datum</t>
  </si>
  <si>
    <t>Name und Unterschrift d. FBB</t>
  </si>
  <si>
    <t xml:space="preserve">  Folgende Belege sind beigefügt:</t>
  </si>
  <si>
    <r>
      <t xml:space="preserve">  zum </t>
    </r>
    <r>
      <rPr>
        <b/>
        <sz val="8"/>
        <rFont val="Arial"/>
        <family val="2"/>
      </rPr>
      <t>Antrag</t>
    </r>
    <r>
      <rPr>
        <sz val="8"/>
        <rFont val="Arial"/>
        <family val="2"/>
      </rPr>
      <t xml:space="preserve"> vom</t>
    </r>
  </si>
  <si>
    <t xml:space="preserve">  Antragsteller</t>
  </si>
  <si>
    <t xml:space="preserve">  Durchführung wie geplant</t>
  </si>
  <si>
    <r>
      <t xml:space="preserve">  zum </t>
    </r>
    <r>
      <rPr>
        <b/>
        <sz val="8"/>
        <rFont val="Arial"/>
        <family val="2"/>
      </rPr>
      <t>Verwendungsnachweis</t>
    </r>
    <r>
      <rPr>
        <sz val="8"/>
        <rFont val="Arial"/>
        <family val="2"/>
      </rPr>
      <t xml:space="preserve"> vom</t>
    </r>
  </si>
  <si>
    <t>bitte ankreuzen</t>
  </si>
  <si>
    <t>bis …</t>
  </si>
  <si>
    <t xml:space="preserve">  Maßnahme</t>
  </si>
  <si>
    <t xml:space="preserve">  Durchf.-Zeitraum von</t>
  </si>
  <si>
    <t xml:space="preserve">  I. ANTRAGSDATEN</t>
  </si>
  <si>
    <t xml:space="preserve">  II.  STELLUNGNAHME DER LEITUNG DES FBB</t>
  </si>
  <si>
    <t xml:space="preserve">  I. VERWENDUNGSNACHWEISDATEN</t>
  </si>
  <si>
    <t xml:space="preserve">   II.2  Bemerkungen</t>
  </si>
  <si>
    <t xml:space="preserve">   II.2.  Bemerkungen</t>
  </si>
  <si>
    <t xml:space="preserve">    Holzeinschlags</t>
  </si>
  <si>
    <t xml:space="preserve">  (Art, Ort, Durchführungszeitraum)</t>
  </si>
  <si>
    <t xml:space="preserve">  • dringend erforderlich</t>
  </si>
  <si>
    <t xml:space="preserve">  • weniger dringend</t>
  </si>
  <si>
    <t xml:space="preserve">  • nachrangig</t>
  </si>
  <si>
    <t xml:space="preserve">   Zum Schutz der Bestände sind  vorbeugende und</t>
  </si>
  <si>
    <t xml:space="preserve">   (immer)</t>
  </si>
  <si>
    <t xml:space="preserve">    Kauf von Maschinen und Geräten</t>
  </si>
  <si>
    <t xml:space="preserve">    Zuw.-Empf. zum Zwecke des</t>
  </si>
  <si>
    <t xml:space="preserve">    Naturschutzes unentgeltlich</t>
  </si>
  <si>
    <t xml:space="preserve">    übertragen worden sind</t>
  </si>
  <si>
    <t xml:space="preserve">  • falls Maßn. nach Nr. 2.2.:</t>
  </si>
  <si>
    <t xml:space="preserve">  • Maßn. des regulären</t>
  </si>
  <si>
    <t xml:space="preserve">  • Maßn. auf Flächen, die dem </t>
  </si>
  <si>
    <t xml:space="preserve">  • falls Maßn. nach Nr. 2.2.3.:</t>
  </si>
  <si>
    <t xml:space="preserve">    wurde auf Antragsflächen</t>
  </si>
  <si>
    <r>
      <t xml:space="preserve">    schon </t>
    </r>
    <r>
      <rPr>
        <u/>
        <sz val="8"/>
        <rFont val="Arial"/>
        <family val="2"/>
      </rPr>
      <t>Hacken</t>
    </r>
    <r>
      <rPr>
        <sz val="8"/>
        <rFont val="Arial"/>
        <family val="2"/>
      </rPr>
      <t xml:space="preserve"> gefördert?</t>
    </r>
  </si>
  <si>
    <r>
      <t xml:space="preserve">    schon </t>
    </r>
    <r>
      <rPr>
        <u/>
        <sz val="8"/>
        <rFont val="Arial"/>
        <family val="2"/>
      </rPr>
      <t>Mulchen</t>
    </r>
    <r>
      <rPr>
        <sz val="8"/>
        <rFont val="Arial"/>
        <family val="2"/>
      </rPr>
      <t xml:space="preserve"> gefördert?</t>
    </r>
  </si>
  <si>
    <t xml:space="preserve">  in ha</t>
  </si>
  <si>
    <t xml:space="preserve">  in %</t>
  </si>
  <si>
    <t>Summe EUR</t>
  </si>
  <si>
    <t>EUR / ha</t>
  </si>
  <si>
    <t xml:space="preserve">  •  Enthielt / enthält der Vorbestand (Nr. 2.3.1 der RL) …</t>
  </si>
  <si>
    <t xml:space="preserve">     überwiegend nicht stand-
     ortheimische Baumarten</t>
  </si>
  <si>
    <t xml:space="preserve">     oder nicht standort-
     gerechte Baumarten</t>
  </si>
  <si>
    <t xml:space="preserve">     oder fehlten darin
     Mischbaumarten?</t>
  </si>
  <si>
    <t xml:space="preserve">  •  Wird durch das Vorhaben ein naturnaher Laubwald oder 
     ein Laub-Mischwald oder ein Laub-Nadel-Mischwald mit 
     höherer Struktur- und Artenvielfalt begründet?</t>
  </si>
  <si>
    <t xml:space="preserve">  • Bei Aufforstungen und Verjüngung: </t>
  </si>
  <si>
    <t xml:space="preserve">     Erfolgt die Maßnahme (nach Nr. 2.3.2 RL) unter tlw. 
     Verwendung anderer Baumarten als im Vorbestand?</t>
  </si>
  <si>
    <t xml:space="preserve">  • Ist es Ziel, veränderte Bestandsstruktur zu schaffen?</t>
  </si>
  <si>
    <t xml:space="preserve">  • Ausgleichsmaßnahme?</t>
  </si>
  <si>
    <t xml:space="preserve">  • Maßnahme im Rahmen eines Ökokontos?</t>
  </si>
  <si>
    <t xml:space="preserve">  • FöNa-Maßnahme?</t>
  </si>
  <si>
    <t>Waldbesitz in NRW? (J / N)</t>
  </si>
  <si>
    <t>Karte  (Maßstab 1 : 25.000)</t>
  </si>
  <si>
    <t>bei zertifiziertem Saatgut: Zertifikat</t>
  </si>
  <si>
    <t>Lieferschein</t>
  </si>
  <si>
    <t>II.1.     Fachliche Stellungnahme - insbesondere zu…</t>
  </si>
  <si>
    <t xml:space="preserve">II.1.     Fachliche Stellungnahme </t>
  </si>
  <si>
    <t xml:space="preserve">  Nadelholzfläche nachher</t>
  </si>
  <si>
    <t xml:space="preserve">  Flächenermittlungsverfahren</t>
  </si>
  <si>
    <r>
      <t xml:space="preserve">   bekämpfende Maßnahmen …              </t>
    </r>
    <r>
      <rPr>
        <b/>
        <sz val="8"/>
        <color rgb="FF0000FF"/>
        <rFont val="Arial"/>
        <family val="2"/>
      </rPr>
      <t>jeweils nur ein Feld ankreuzen</t>
    </r>
  </si>
  <si>
    <t xml:space="preserve">   • Schäden (Art und Ausmaß),</t>
  </si>
  <si>
    <t xml:space="preserve">   • Bewältigung von Schäden und Folgeschäden extremer Wetter-</t>
  </si>
  <si>
    <t xml:space="preserve">   • Begründung für die gewählte Maßnahme, </t>
  </si>
  <si>
    <t xml:space="preserve">   • Art und Umfang der Maßnahme    </t>
  </si>
  <si>
    <t xml:space="preserve">   • und keine Umstände erkennbar sind, die Zweifel an einer</t>
  </si>
  <si>
    <t xml:space="preserve">   • dass die Maßnahmen forstfachlich sinnvoll und zweckmäßig waren</t>
  </si>
  <si>
    <t xml:space="preserve">  II.2.1  Fragen zu Förderausschlüssen </t>
  </si>
  <si>
    <t>II.2.3.   Doppelförderung: 
             Ist das Vorhaben eine...</t>
  </si>
  <si>
    <t xml:space="preserve"> in ha</t>
  </si>
  <si>
    <t xml:space="preserve"> in %</t>
  </si>
  <si>
    <t xml:space="preserve">     ereignisse, hier Borkenkäferbefall (Nr. 4 der Fö-RL), </t>
  </si>
  <si>
    <t xml:space="preserve">    (außer Ausgaben unter Nr. 2.3.1)</t>
  </si>
  <si>
    <r>
      <t xml:space="preserve">  • Bei </t>
    </r>
    <r>
      <rPr>
        <u/>
        <sz val="8"/>
        <color rgb="FFFF0000"/>
        <rFont val="Arial"/>
        <family val="2"/>
      </rPr>
      <t>Aufforstungen</t>
    </r>
    <r>
      <rPr>
        <sz val="8"/>
        <color rgb="FFFF0000"/>
        <rFont val="Arial"/>
        <family val="2"/>
      </rPr>
      <t>:
     FBB bestätigt, das Ziel eines stabilen Laubwaldes bzw. Laub-Nadel-
     Mischwaldes (gemäß I. a - c dieser Anlage) könne unter Beibehaltung
     des Laubholzanteils (auch unter Beachtung evtl. notwendig werden-
     der Pflegemaßnahmen) als langfristig gesichert angesehen werden.</t>
    </r>
  </si>
  <si>
    <r>
      <t xml:space="preserve">  • Bei </t>
    </r>
    <r>
      <rPr>
        <u/>
        <sz val="8"/>
        <color rgb="FFFF0000"/>
        <rFont val="Arial"/>
        <family val="2"/>
      </rPr>
      <t>Nachbesserungen</t>
    </r>
    <r>
      <rPr>
        <sz val="8"/>
        <color rgb="FFFF0000"/>
        <rFont val="Arial"/>
        <family val="2"/>
      </rPr>
      <t>:
     FBB bestätigt, es seien « bei geförderten Kulturen in den ersten 36 
     Monaten nach Pflanzung oder Saat aufgrund natürlicher Ereignisse 
     (wie Frost, Trockenheit, Überschwemmung, nicht jedoch Wildverbiss, 
     Mäusefraß oder Pflegemängel) Ausfälle in Höhe von mehr als 30 %
     der Pflanzenzahl oder einem Hektar zusammenhängender Fläche 
     aufgetreten. »</t>
    </r>
  </si>
  <si>
    <t xml:space="preserve">     ordnungsgemäßen Maßnahmendurchführung wecken oder</t>
  </si>
  <si>
    <t xml:space="preserve">     die Abweichungen bzw. Unregelmäßigkeiten bei der Angabe der</t>
  </si>
  <si>
    <t xml:space="preserve">     abgerechneten Holzmengen oder Flächengrößen begünden</t>
  </si>
  <si>
    <t xml:space="preserve">  •  Werden die folgenden Rechtsgrundlagen beachtet?</t>
  </si>
  <si>
    <t xml:space="preserve">    Waldbaukonzept NRW</t>
  </si>
  <si>
    <t xml:space="preserve">    Herkunftsempfehlungen</t>
  </si>
  <si>
    <t xml:space="preserve">    Saat 2014</t>
  </si>
  <si>
    <t xml:space="preserve">    Standort- und Waldbaukarten </t>
  </si>
  <si>
    <t xml:space="preserve">    von www.waldinfo.nrw.de</t>
  </si>
  <si>
    <t>II.2.2.  Fragen zu Rechtsgrundlagen</t>
  </si>
  <si>
    <t xml:space="preserve">II.2.4.    nur bei Anträgen nach 2.4.1 </t>
  </si>
  <si>
    <r>
      <t xml:space="preserve">  </t>
    </r>
    <r>
      <rPr>
        <u/>
        <sz val="8"/>
        <rFont val="Arial"/>
        <family val="2"/>
      </rPr>
      <t>Name Waldbesitzer</t>
    </r>
  </si>
  <si>
    <t xml:space="preserve">              Größe des Waldeigentums in NRW unter 20 ha?</t>
  </si>
  <si>
    <t>weniger als 20 ha</t>
  </si>
  <si>
    <t xml:space="preserve">  Gemarkung</t>
  </si>
  <si>
    <t xml:space="preserve">  Flur / Flurstück</t>
  </si>
  <si>
    <t xml:space="preserve">  Unterabteilung</t>
  </si>
  <si>
    <t xml:space="preserve">  • Trifft es zu, dass das aufgearbeitete</t>
  </si>
  <si>
    <r>
      <t xml:space="preserve">    Holz </t>
    </r>
    <r>
      <rPr>
        <u/>
        <sz val="8"/>
        <rFont val="Arial"/>
        <family val="2"/>
      </rPr>
      <t>nicht</t>
    </r>
    <r>
      <rPr>
        <sz val="8"/>
        <rFont val="Arial"/>
        <family val="2"/>
      </rPr>
      <t xml:space="preserve"> infolge von Extremwetter-</t>
    </r>
  </si>
  <si>
    <t xml:space="preserve">    ereignissen anfiel?</t>
  </si>
  <si>
    <t xml:space="preserve">  Bei Aufforstungen: Empfohlener Waldentwicklungstyp</t>
  </si>
  <si>
    <t xml:space="preserve">  Höchstförderung: 50.000 EUR je Antragst. + Jahr / je FBG-Mitglied + Jahr</t>
  </si>
  <si>
    <t xml:space="preserve">  bei WG zusätzlich 2.500 EUR je angefangene 50 ha Mitgliedsfläche</t>
  </si>
  <si>
    <t xml:space="preserve">  Höchstbetrag beachtet?</t>
  </si>
  <si>
    <t>Pflanz-
verband</t>
  </si>
  <si>
    <t xml:space="preserve">  • Maßn. auf Flächen, auf denen die </t>
  </si>
  <si>
    <t xml:space="preserve">    Vorschriften dauerhaft untersagt ist </t>
  </si>
  <si>
    <t xml:space="preserve">    Bewirtschaftung aufgrund rechtlicher</t>
  </si>
  <si>
    <t xml:space="preserve">  • Wurden die Flächen zwecks Naturschutz 
     dem Zuwendungsempfänger 
     unentgeltlich übertragen?</t>
  </si>
  <si>
    <t>Das beantragte Vorhaben wird von mir für forstfachlich notwendig und zweckmäßig gehalten.</t>
  </si>
  <si>
    <r>
      <t xml:space="preserve">  (ganz oder tlw. ja=</t>
    </r>
    <r>
      <rPr>
        <b/>
        <sz val="8"/>
        <rFont val="Arial"/>
        <family val="2"/>
      </rPr>
      <t>J</t>
    </r>
    <r>
      <rPr>
        <sz val="8"/>
        <rFont val="Arial"/>
        <family val="2"/>
      </rPr>
      <t>,</t>
    </r>
    <r>
      <rPr>
        <sz val="8"/>
        <rFont val="Arial"/>
        <family val="2"/>
      </rPr>
      <t xml:space="preserve"> nein=</t>
    </r>
    <r>
      <rPr>
        <b/>
        <sz val="8"/>
        <rFont val="Arial"/>
        <family val="2"/>
      </rPr>
      <t>N</t>
    </r>
    <r>
      <rPr>
        <sz val="8"/>
        <rFont val="Arial"/>
        <family val="2"/>
      </rPr>
      <t>)</t>
    </r>
  </si>
  <si>
    <t>Maßnahme</t>
  </si>
  <si>
    <t>eingeschränkt</t>
  </si>
  <si>
    <t>voll</t>
  </si>
  <si>
    <t>Künstliche Begrünung</t>
  </si>
  <si>
    <t>Waldentwicklungstyp</t>
  </si>
  <si>
    <r>
      <t xml:space="preserve">  Fläche </t>
    </r>
    <r>
      <rPr>
        <u/>
        <sz val="8"/>
        <rFont val="Arial"/>
        <family val="2"/>
      </rPr>
      <t>ges. Anpflanzung</t>
    </r>
  </si>
  <si>
    <r>
      <t xml:space="preserve">(in % der </t>
    </r>
    <r>
      <rPr>
        <b/>
        <u/>
        <sz val="8"/>
        <rFont val="Arial"/>
        <family val="2"/>
      </rPr>
      <t>Gesamt</t>
    </r>
    <r>
      <rPr>
        <sz val="8"/>
        <rFont val="Arial"/>
        <family val="2"/>
      </rPr>
      <t>-Pflanzung inkl. Waldrand)</t>
    </r>
  </si>
  <si>
    <t xml:space="preserve">  Größe der Kalamitätsfläche, auf der Antrag </t>
  </si>
  <si>
    <t xml:space="preserve">  basiert (nicht identisch mit Pflanzfläche), in ha</t>
  </si>
  <si>
    <t>Betrachten Sie diese AzBdM bitte nur als Dokumentationshilfe zum Antrag 
und nicht als Allzweckformular, das Ihnen jede weitere Prüfung erspart. 
So gibt es beispielsweise i.V.m. mit dem Nadelholzanteil oder dem WET 
Konstellationen, die das Berechnungsblatt nicht abbildet!</t>
  </si>
  <si>
    <t xml:space="preserve">   • Ist Waldentwicklungstyp (WET) richtig ausgewählt? </t>
  </si>
  <si>
    <r>
      <t xml:space="preserve">   • Sind eventuelle Abweichungen </t>
    </r>
    <r>
      <rPr>
        <b/>
        <u/>
        <sz val="8"/>
        <rFont val="Arial"/>
        <family val="2"/>
      </rPr>
      <t>forstfachlich</t>
    </r>
    <r>
      <rPr>
        <sz val="8"/>
        <rFont val="Arial"/>
        <family val="2"/>
      </rPr>
      <t xml:space="preserve"> begründet?</t>
    </r>
  </si>
  <si>
    <t xml:space="preserve">  • Bei Maßnahmen nach Nr. 2.4.1.: keine
    Überschneidung mit Direkter Förderung?</t>
  </si>
  <si>
    <t xml:space="preserve">  Höhe des NH-Anteils im Vorbestand</t>
  </si>
  <si>
    <t xml:space="preserve">  Flächengröße (nur Nadelholz, nachher)</t>
  </si>
  <si>
    <t xml:space="preserve">  Höhe des Anteils förderbarer NH-Arten (nachher)</t>
  </si>
  <si>
    <t xml:space="preserve">  (WET) nach dem Waldbaukonzept NRW - Ziffer …</t>
  </si>
  <si>
    <t xml:space="preserve">  Höhe des Anteils des heimischen Laubholzes inkl.</t>
  </si>
  <si>
    <t xml:space="preserve">  der Naturverjüngung heimischen Laubholzes (nachher) -</t>
  </si>
  <si>
    <t>Pflege zur Übernahme vorhandener NV</t>
  </si>
  <si>
    <t>falls Planung nicht durch staatliche(n) Förster(in) erfolgte, 
Namen der forstfachlich qualifizierten Person angeben:</t>
  </si>
  <si>
    <t>NICHT VERGEBEN</t>
  </si>
  <si>
    <t>Fläche 
 in ha</t>
  </si>
  <si>
    <r>
      <t xml:space="preserve">  Nr. 5.1.3.1  Nachbesserung bei geförderten Kulturen, die </t>
    </r>
    <r>
      <rPr>
        <b/>
        <u/>
        <sz val="8"/>
        <rFont val="Arial"/>
        <family val="2"/>
      </rPr>
      <t>nicht</t>
    </r>
  </si>
  <si>
    <r>
      <t xml:space="preserve">  Nr. 5.1.3.2  Nachbesserung bei geförderten Kulturen, die </t>
    </r>
    <r>
      <rPr>
        <b/>
        <u/>
        <sz val="8"/>
        <rFont val="Arial"/>
        <family val="2"/>
      </rPr>
      <t>schon</t>
    </r>
  </si>
  <si>
    <r>
      <t xml:space="preserve">    (PKW-Richtlinie, </t>
    </r>
    <r>
      <rPr>
        <b/>
        <sz val="14"/>
        <color rgb="FFFF0000"/>
        <rFont val="Arial"/>
        <family val="2"/>
      </rPr>
      <t>Stand Februar 2026</t>
    </r>
    <r>
      <rPr>
        <b/>
        <sz val="14"/>
        <rFont val="Arial"/>
        <family val="2"/>
      </rPr>
      <t>)</t>
    </r>
  </si>
  <si>
    <t>5,1,2,1, PKW-RL - vorher 2,4,3,1, Ex-RL</t>
  </si>
  <si>
    <t>5,1,2,2, PKW-RL - vorher 2,4,3,2, Ex-RL</t>
  </si>
  <si>
    <t>Buchenmischwald</t>
  </si>
  <si>
    <t>Edellaubbäume (trocken)</t>
  </si>
  <si>
    <t>Edellaubbäume (frisch)</t>
  </si>
  <si>
    <t>Schwarzerle</t>
  </si>
  <si>
    <t>Eiche - Edellaubbäume</t>
  </si>
  <si>
    <t>Buche - Edellaubbäume</t>
  </si>
  <si>
    <t>Buche - Lärche</t>
  </si>
  <si>
    <t>Buche - Douglasie</t>
  </si>
  <si>
    <t>Birke - Schwarzerle</t>
  </si>
  <si>
    <t>Eiche - Buche / Hainbuche</t>
  </si>
  <si>
    <t>Eiche - Birke / Kiefer</t>
  </si>
  <si>
    <t>Buche - Eiche / Roteiche</t>
  </si>
  <si>
    <t>Buche - Fichte / Tanne</t>
  </si>
  <si>
    <t>5,1,3,1,</t>
  </si>
  <si>
    <t>Rotbuche</t>
  </si>
  <si>
    <t>weitere ff.Laubbaumarten</t>
  </si>
  <si>
    <t>Douglasie</t>
  </si>
  <si>
    <t>Kiefer</t>
  </si>
  <si>
    <t>weitere ff. Nadelbaumarten</t>
  </si>
  <si>
    <t>Waldrand</t>
  </si>
  <si>
    <t xml:space="preserve">  Flächenanteil des
  Nadelholzes:</t>
  </si>
  <si>
    <r>
      <t xml:space="preserve">   % der </t>
    </r>
    <r>
      <rPr>
        <b/>
        <u/>
        <sz val="8"/>
        <rFont val="Arial"/>
        <family val="2"/>
      </rPr>
      <t>Gesamt</t>
    </r>
    <r>
      <rPr>
        <sz val="8"/>
        <rFont val="Arial"/>
        <family val="2"/>
      </rPr>
      <t>-Pflanzung 
   (Anpflanzung, Saat und Waldrand)</t>
    </r>
  </si>
  <si>
    <t xml:space="preserve">  Flächenanteil des nicht-
  heimischen Laubholzes:</t>
  </si>
  <si>
    <t>Fläche nicht-heimisches Laubholz</t>
  </si>
  <si>
    <t xml:space="preserve">  (bei Douglasie und sonstigem NH gegenstandslos)</t>
  </si>
  <si>
    <t>Kz.</t>
  </si>
  <si>
    <t>Baumart</t>
  </si>
  <si>
    <t>Herk-Nr. *)</t>
  </si>
  <si>
    <t>Stück</t>
  </si>
  <si>
    <t>EUR / St.</t>
  </si>
  <si>
    <t>.</t>
  </si>
  <si>
    <t xml:space="preserve">5.1.2.1 oder 5.2.1.1. PKW-RL oder Nrn. 2.4.3.1 oder 2.4.3.2 Ex-RL gefördert wurden </t>
  </si>
  <si>
    <r>
      <t xml:space="preserve">  Nr. 5.1.3.2 (!)  Nachbesserungen bei geförderten Kulturen, </t>
    </r>
    <r>
      <rPr>
        <b/>
        <sz val="9"/>
        <color rgb="FF008000"/>
        <rFont val="Arial"/>
        <family val="2"/>
      </rPr>
      <t xml:space="preserve">die </t>
    </r>
    <r>
      <rPr>
        <b/>
        <u/>
        <sz val="9"/>
        <color rgb="FF008000"/>
        <rFont val="Arial"/>
        <family val="2"/>
      </rPr>
      <t>wohl</t>
    </r>
    <r>
      <rPr>
        <b/>
        <sz val="9"/>
        <color rgb="FF008000"/>
        <rFont val="Arial"/>
        <family val="2"/>
      </rPr>
      <t xml:space="preserve"> nach Nrn.</t>
    </r>
  </si>
  <si>
    <t>A</t>
  </si>
  <si>
    <t>B</t>
  </si>
  <si>
    <t>C</t>
  </si>
  <si>
    <t>D</t>
  </si>
  <si>
    <t>E</t>
  </si>
  <si>
    <t>F</t>
  </si>
  <si>
    <t>G</t>
  </si>
  <si>
    <t>Stiel- / Traubeneiche</t>
  </si>
  <si>
    <t xml:space="preserve">  Werden ausschließlich 
  heimische Baumarten verwendet?</t>
  </si>
  <si>
    <t xml:space="preserve"> </t>
  </si>
  <si>
    <r>
      <t xml:space="preserve">  Höhe des Anteils an Nadelholz und nicht 
  heimischem Laubholz im </t>
    </r>
    <r>
      <rPr>
        <b/>
        <u/>
        <sz val="8"/>
        <rFont val="Arial"/>
        <family val="2"/>
      </rPr>
      <t>Vorbestand</t>
    </r>
  </si>
  <si>
    <r>
      <t xml:space="preserve">  Flächenanteil </t>
    </r>
    <r>
      <rPr>
        <b/>
        <u/>
        <sz val="8"/>
        <rFont val="Arial"/>
        <family val="2"/>
      </rPr>
      <t>nur</t>
    </r>
    <r>
      <rPr>
        <sz val="8"/>
        <rFont val="Arial"/>
        <family val="2"/>
      </rPr>
      <t xml:space="preserve"> des Nadelholzes
  an der Aufforstung in ha</t>
    </r>
  </si>
  <si>
    <r>
      <t xml:space="preserve">  Flächenanteil </t>
    </r>
    <r>
      <rPr>
        <b/>
        <u/>
        <sz val="8"/>
        <rFont val="Arial"/>
        <family val="2"/>
      </rPr>
      <t>nur</t>
    </r>
    <r>
      <rPr>
        <sz val="8"/>
        <rFont val="Arial"/>
        <family val="2"/>
      </rPr>
      <t xml:space="preserve"> des nicht-heimischen 
  Laubholzes an der Aufforstung in ha</t>
    </r>
  </si>
  <si>
    <t xml:space="preserve">  Förderbetrag: </t>
  </si>
  <si>
    <t xml:space="preserve">  Förderbetrag : </t>
  </si>
  <si>
    <t xml:space="preserve">  Handelt es sich um eine Kalamitätsfläche,
  die mit mehr als 50 % Nadelholz bestückt war?</t>
  </si>
  <si>
    <t xml:space="preserve">  Fläche ges. Anpflanzung = 
  (eig. Anpflanzung + Saat + Waldrand)</t>
  </si>
  <si>
    <t>ggf. auszublenden</t>
  </si>
  <si>
    <t>...</t>
  </si>
  <si>
    <r>
      <t xml:space="preserve">                      nach </t>
    </r>
    <r>
      <rPr>
        <b/>
        <sz val="8"/>
        <rFont val="Arial"/>
        <family val="2"/>
      </rPr>
      <t xml:space="preserve">Nrn. 5.1.2.1 oder 5.2.1.1. </t>
    </r>
    <r>
      <rPr>
        <b/>
        <sz val="8"/>
        <color rgb="FFFF0000"/>
        <rFont val="Arial"/>
        <family val="2"/>
      </rPr>
      <t>PKW-RL</t>
    </r>
    <r>
      <rPr>
        <sz val="8"/>
        <rFont val="Arial"/>
        <family val="2"/>
      </rPr>
      <t xml:space="preserve"> oder nach  </t>
    </r>
  </si>
  <si>
    <r>
      <t xml:space="preserve">                      </t>
    </r>
    <r>
      <rPr>
        <b/>
        <sz val="8"/>
        <rFont val="Arial"/>
        <family val="2"/>
      </rPr>
      <t xml:space="preserve">Nrn. 2.4.3.1 oder 2.4.3.2 </t>
    </r>
    <r>
      <rPr>
        <b/>
        <sz val="8"/>
        <color rgb="FFFF0000"/>
        <rFont val="Arial"/>
        <family val="2"/>
      </rPr>
      <t>Ex-RL</t>
    </r>
    <r>
      <rPr>
        <sz val="8"/>
        <rFont val="Arial"/>
        <family val="2"/>
      </rPr>
      <t xml:space="preserve"> gefördert wurden [Neufälle]</t>
    </r>
  </si>
  <si>
    <r>
      <t xml:space="preserve">                      </t>
    </r>
    <r>
      <rPr>
        <b/>
        <sz val="8"/>
        <rFont val="Arial"/>
        <family val="2"/>
      </rPr>
      <t xml:space="preserve">Nrn. 2.4.3.1 oder 2.4.3.2 </t>
    </r>
    <r>
      <rPr>
        <b/>
        <sz val="8"/>
        <color rgb="FFFF0000"/>
        <rFont val="Arial"/>
        <family val="2"/>
      </rPr>
      <t>Ex-RL</t>
    </r>
    <r>
      <rPr>
        <sz val="8"/>
        <rFont val="Arial"/>
        <family val="2"/>
      </rPr>
      <t xml:space="preserve"> gefördert wurden [Altfälle]</t>
    </r>
  </si>
  <si>
    <t xml:space="preserve">  Möglicher Förderbetrag: </t>
  </si>
  <si>
    <r>
      <t xml:space="preserve">  Nr. 5.1.3.1 (!)  Nachbesserungen bei geförderten Kulturen, </t>
    </r>
    <r>
      <rPr>
        <b/>
        <sz val="9"/>
        <color rgb="FF008000"/>
        <rFont val="Arial"/>
        <family val="2"/>
      </rPr>
      <t xml:space="preserve">die </t>
    </r>
    <r>
      <rPr>
        <b/>
        <u/>
        <sz val="9"/>
        <color rgb="FF008000"/>
        <rFont val="Arial"/>
        <family val="2"/>
      </rPr>
      <t>nicht</t>
    </r>
    <r>
      <rPr>
        <b/>
        <sz val="9"/>
        <color rgb="FF008000"/>
        <rFont val="Arial"/>
        <family val="2"/>
      </rPr>
      <t xml:space="preserve"> nach Nrn.</t>
    </r>
  </si>
  <si>
    <r>
      <t xml:space="preserve">  Fläche </t>
    </r>
    <r>
      <rPr>
        <b/>
        <u/>
        <sz val="8"/>
        <rFont val="Arial"/>
        <family val="2"/>
      </rPr>
      <t>ges. Anpflanzung</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</si>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</sst>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0.00\ [$€-1]"/>
    <numFmt numFmtId="165" formatCode="#,##0.0000"/>
    <numFmt numFmtId="166" formatCode="0.0"/>
    <numFmt numFmtId="167" formatCode="0.0%"/>
  </numFmts>
  <fonts count="63"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i/>
      <sz val="8"/>
      <name val="Arial"/>
      <family val="2"/>
    </font>
    <font>
      <sz val="8"/>
      <name val="Arial Narrow"/>
      <family val="2"/>
    </font>
    <font>
      <b/>
      <sz val="8"/>
      <name val="Arial Narrow"/>
      <family val="2"/>
    </font>
    <font>
      <b/>
      <sz val="9"/>
      <name val="Arial Narrow"/>
      <family val="2"/>
    </font>
    <font>
      <b/>
      <sz val="10"/>
      <name val="Arial"/>
      <family val="2"/>
    </font>
    <font>
      <b/>
      <sz val="8"/>
      <color indexed="81"/>
      <name val="Tahoma"/>
      <family val="2"/>
    </font>
    <font>
      <b/>
      <sz val="8"/>
      <color indexed="10"/>
      <name val="Arial"/>
      <family val="2"/>
    </font>
    <font>
      <u/>
      <sz val="8"/>
      <color indexed="57"/>
      <name val="Arial"/>
      <family val="2"/>
    </font>
    <font>
      <u/>
      <sz val="8"/>
      <color indexed="81"/>
      <name val="Tahoma"/>
      <family val="2"/>
    </font>
    <font>
      <sz val="10"/>
      <name val="Arial"/>
      <family val="2"/>
    </font>
    <font>
      <b/>
      <u/>
      <sz val="8"/>
      <name val="Arial"/>
      <family val="2"/>
    </font>
    <font>
      <b/>
      <sz val="14"/>
      <name val="Arial"/>
      <family val="2"/>
    </font>
    <font>
      <sz val="8"/>
      <color rgb="FFFF0000"/>
      <name val="Arial"/>
      <family val="2"/>
    </font>
    <font>
      <b/>
      <sz val="10"/>
      <color rgb="FFFF0000"/>
      <name val="Arial"/>
      <family val="2"/>
    </font>
    <font>
      <b/>
      <sz val="10"/>
      <color rgb="FF339966"/>
      <name val="Arial"/>
      <family val="2"/>
    </font>
    <font>
      <b/>
      <sz val="10"/>
      <color rgb="FF3366FF"/>
      <name val="Arial"/>
      <family val="2"/>
    </font>
    <font>
      <b/>
      <sz val="10"/>
      <color rgb="FF000000"/>
      <name val="Arial"/>
      <family val="2"/>
    </font>
    <font>
      <b/>
      <sz val="11"/>
      <name val="Arial"/>
      <family val="2"/>
    </font>
    <font>
      <sz val="11"/>
      <name val="Arial"/>
      <family val="2"/>
    </font>
    <font>
      <sz val="8"/>
      <color indexed="10"/>
      <name val="Arial"/>
      <family val="2"/>
    </font>
    <font>
      <b/>
      <sz val="20"/>
      <color rgb="FF0000FF"/>
      <name val="Arial"/>
      <family val="2"/>
    </font>
    <font>
      <b/>
      <sz val="8"/>
      <color rgb="FFFF0000"/>
      <name val="Arial"/>
      <family val="2"/>
    </font>
    <font>
      <sz val="9"/>
      <color indexed="81"/>
      <name val="Segoe UI"/>
      <family val="2"/>
    </font>
    <font>
      <b/>
      <sz val="9"/>
      <color indexed="81"/>
      <name val="Segoe UI"/>
      <family val="2"/>
    </font>
    <font>
      <sz val="10"/>
      <name val="Arial Narrow"/>
      <family val="2"/>
    </font>
    <font>
      <u/>
      <sz val="8"/>
      <name val="Arial"/>
      <family val="2"/>
    </font>
    <font>
      <sz val="10"/>
      <color rgb="FFFF0000"/>
      <name val="Arial"/>
      <family val="2"/>
    </font>
    <font>
      <sz val="9"/>
      <name val="Arial"/>
      <family val="2"/>
    </font>
    <font>
      <b/>
      <sz val="10"/>
      <color indexed="17"/>
      <name val="Arial"/>
      <family val="2"/>
    </font>
    <font>
      <b/>
      <u/>
      <sz val="10"/>
      <color indexed="17"/>
      <name val="Arial"/>
      <family val="2"/>
    </font>
    <font>
      <sz val="10"/>
      <color indexed="17"/>
      <name val="Arial"/>
      <family val="2"/>
    </font>
    <font>
      <sz val="8"/>
      <color rgb="FF00B050"/>
      <name val="Arial"/>
      <family val="2"/>
    </font>
    <font>
      <sz val="7"/>
      <name val="Arial Narrow"/>
      <family val="2"/>
    </font>
    <font>
      <b/>
      <sz val="9"/>
      <name val="Arial"/>
      <family val="2"/>
    </font>
    <font>
      <b/>
      <sz val="9"/>
      <color rgb="FFFF0000"/>
      <name val="Arial"/>
      <family val="2"/>
    </font>
    <font>
      <sz val="10"/>
      <color rgb="FF0000FF"/>
      <name val="Arial"/>
      <family val="2"/>
    </font>
    <font>
      <sz val="8"/>
      <color rgb="FF0000FF"/>
      <name val="Arial"/>
      <family val="2"/>
    </font>
    <font>
      <b/>
      <sz val="8"/>
      <color indexed="81"/>
      <name val="Arial"/>
      <family val="2"/>
    </font>
    <font>
      <sz val="8"/>
      <color indexed="81"/>
      <name val="Arial"/>
      <family val="2"/>
    </font>
    <font>
      <u/>
      <sz val="8"/>
      <color indexed="81"/>
      <name val="Arial"/>
      <family val="2"/>
    </font>
    <font>
      <b/>
      <sz val="8"/>
      <color rgb="FF0000FF"/>
      <name val="Arial"/>
      <family val="2"/>
    </font>
    <font>
      <sz val="8"/>
      <color rgb="FF0000FF"/>
      <name val="Arial Narrow"/>
      <family val="2"/>
    </font>
    <font>
      <sz val="8"/>
      <color rgb="FFFF0000"/>
      <name val="Arial Narrow"/>
      <family val="2"/>
    </font>
    <font>
      <u/>
      <sz val="8"/>
      <color rgb="FFFF0000"/>
      <name val="Arial"/>
      <family val="2"/>
    </font>
    <font>
      <b/>
      <sz val="14"/>
      <color rgb="FFFF0000"/>
      <name val="Arial"/>
      <family val="2"/>
    </font>
    <font>
      <sz val="9"/>
      <color rgb="FF0000FF"/>
      <name val="Arial"/>
      <family val="2"/>
    </font>
    <font>
      <b/>
      <sz val="9"/>
      <color rgb="FF0000FF"/>
      <name val="Arial"/>
      <family val="2"/>
    </font>
    <font>
      <b/>
      <sz val="10"/>
      <color rgb="FF0000FF"/>
      <name val="Arial"/>
      <family val="2"/>
    </font>
    <font>
      <strike/>
      <sz val="10"/>
      <color rgb="FFFF0000"/>
      <name val="Arial"/>
      <family val="2"/>
    </font>
    <font>
      <strike/>
      <sz val="8"/>
      <color rgb="FFFF0000"/>
      <name val="Arial"/>
      <family val="2"/>
    </font>
    <font>
      <u/>
      <sz val="8"/>
      <color rgb="FF0000FF"/>
      <name val="Arial"/>
      <family val="2"/>
    </font>
    <font>
      <sz val="7"/>
      <color rgb="FF0000FF"/>
      <name val="Arial Narrow"/>
      <family val="2"/>
    </font>
    <font>
      <i/>
      <sz val="8"/>
      <color rgb="FF0000FF"/>
      <name val="Arial"/>
      <family val="2"/>
    </font>
    <font>
      <b/>
      <sz val="9"/>
      <color indexed="17"/>
      <name val="Arial"/>
      <family val="2"/>
    </font>
    <font>
      <sz val="9"/>
      <color indexed="17"/>
      <name val="Arial"/>
      <family val="2"/>
    </font>
    <font>
      <b/>
      <sz val="9"/>
      <color rgb="FF008000"/>
      <name val="Arial"/>
      <family val="2"/>
    </font>
    <font>
      <b/>
      <u/>
      <sz val="9"/>
      <color rgb="FF008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1">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style="thin">
        <color indexed="64"/>
      </left>
      <right style="thin">
        <color indexed="64"/>
      </right>
      <top style="thin">
        <color indexed="64"/>
      </top>
      <bottom style="thin">
        <color indexed="64"/>
      </bottom>
      <diagonal/>
    </border>
    <border>
      <left style="thin">
        <color indexed="22"/>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22"/>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indexed="22"/>
      </right>
      <top/>
      <bottom style="medium">
        <color indexed="64"/>
      </bottom>
      <diagonal/>
    </border>
    <border>
      <left style="thin">
        <color indexed="22"/>
      </left>
      <right/>
      <top/>
      <bottom style="medium">
        <color indexed="64"/>
      </bottom>
      <diagonal/>
    </border>
    <border>
      <left style="thin">
        <color indexed="22"/>
      </left>
      <right style="thin">
        <color indexed="22"/>
      </right>
      <top/>
      <bottom style="medium">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22"/>
      </right>
      <top/>
      <bottom style="thin">
        <color indexed="22"/>
      </bottom>
      <diagonal/>
    </border>
    <border>
      <left style="thin">
        <color indexed="64"/>
      </left>
      <right/>
      <top style="thin">
        <color indexed="22"/>
      </top>
      <bottom style="thin">
        <color indexed="22"/>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style="thin">
        <color indexed="22"/>
      </top>
      <bottom style="thin">
        <color indexed="22"/>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22"/>
      </left>
      <right style="thin">
        <color indexed="22"/>
      </right>
      <top style="medium">
        <color indexed="64"/>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22"/>
      </left>
      <right/>
      <top style="medium">
        <color indexed="64"/>
      </top>
      <bottom style="thin">
        <color indexed="22"/>
      </bottom>
      <diagonal/>
    </border>
    <border>
      <left/>
      <right style="thin">
        <color indexed="22"/>
      </right>
      <top style="medium">
        <color indexed="64"/>
      </top>
      <bottom style="thin">
        <color indexed="22"/>
      </bottom>
      <diagonal/>
    </border>
    <border>
      <left style="thick">
        <color indexed="64"/>
      </left>
      <right style="thick">
        <color indexed="64"/>
      </right>
      <top style="thick">
        <color indexed="64"/>
      </top>
      <bottom style="thick">
        <color indexed="64"/>
      </bottom>
      <diagonal/>
    </border>
    <border>
      <left style="thin">
        <color indexed="64"/>
      </left>
      <right style="thin">
        <color indexed="22"/>
      </right>
      <top/>
      <bottom style="thin">
        <color indexed="22"/>
      </bottom>
      <diagonal/>
    </border>
  </borders>
  <cellStyleXfs count="2">
    <xf numFmtId="0" fontId="0" fillId="0" borderId="0"/>
    <xf numFmtId="0" fontId="15" fillId="0" borderId="0"/>
  </cellStyleXfs>
  <cellXfs count="586">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0" fontId="0" fillId="0" borderId="0" xfId="0"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0" xfId="0" applyFont="1" applyBorder="1" applyAlignment="1" applyProtection="1">
      <alignment vertical="center" wrapText="1"/>
    </xf>
    <xf numFmtId="2" fontId="3" fillId="0" borderId="0" xfId="0" applyNumberFormat="1" applyFont="1" applyBorder="1" applyAlignment="1" applyProtection="1">
      <alignment vertical="center" wrapText="1"/>
    </xf>
    <xf numFmtId="0" fontId="3" fillId="0" borderId="3" xfId="0" applyFont="1" applyBorder="1" applyAlignment="1" applyProtection="1">
      <alignment vertical="center"/>
    </xf>
    <xf numFmtId="2" fontId="3" fillId="0" borderId="0" xfId="0" applyNumberFormat="1" applyFont="1" applyBorder="1" applyAlignment="1" applyProtection="1">
      <alignment vertical="center"/>
    </xf>
    <xf numFmtId="0" fontId="0" fillId="0" borderId="0" xfId="0" applyBorder="1" applyProtection="1"/>
    <xf numFmtId="164" fontId="4" fillId="0" borderId="0" xfId="0" applyNumberFormat="1" applyFont="1" applyBorder="1" applyAlignment="1" applyProtection="1">
      <alignment vertical="center"/>
    </xf>
    <xf numFmtId="0" fontId="3" fillId="0" borderId="0" xfId="0" applyFont="1" applyBorder="1" applyAlignment="1" applyProtection="1">
      <alignment horizontal="center" vertical="center"/>
    </xf>
    <xf numFmtId="0" fontId="0" fillId="0" borderId="2" xfId="0" applyBorder="1" applyProtection="1"/>
    <xf numFmtId="0" fontId="0" fillId="0" borderId="5" xfId="0" applyBorder="1" applyProtection="1"/>
    <xf numFmtId="0" fontId="3" fillId="0" borderId="3" xfId="0" applyFont="1" applyBorder="1" applyProtection="1"/>
    <xf numFmtId="2" fontId="3" fillId="0" borderId="0" xfId="0" applyNumberFormat="1" applyFont="1" applyBorder="1" applyAlignment="1" applyProtection="1">
      <alignment horizontal="right"/>
    </xf>
    <xf numFmtId="0" fontId="0" fillId="0" borderId="6" xfId="0" applyBorder="1" applyProtection="1"/>
    <xf numFmtId="2" fontId="0" fillId="0" borderId="6" xfId="0" applyNumberFormat="1" applyBorder="1" applyProtection="1"/>
    <xf numFmtId="164" fontId="0" fillId="0" borderId="6" xfId="0" applyNumberFormat="1" applyBorder="1" applyProtection="1"/>
    <xf numFmtId="0" fontId="0" fillId="0" borderId="7" xfId="0" applyBorder="1" applyProtection="1"/>
    <xf numFmtId="0" fontId="0" fillId="0" borderId="0" xfId="0" applyBorder="1" applyAlignment="1" applyProtection="1">
      <alignment horizontal="left"/>
    </xf>
    <xf numFmtId="0" fontId="0" fillId="0" borderId="3" xfId="0" applyBorder="1" applyProtection="1"/>
    <xf numFmtId="0" fontId="0" fillId="0" borderId="0" xfId="0" applyBorder="1" applyAlignment="1" applyProtection="1"/>
    <xf numFmtId="14" fontId="3" fillId="0" borderId="0" xfId="0" applyNumberFormat="1" applyFont="1" applyBorder="1" applyAlignment="1" applyProtection="1">
      <alignment horizontal="left"/>
    </xf>
    <xf numFmtId="14" fontId="3" fillId="0" borderId="0" xfId="0" applyNumberFormat="1" applyFont="1" applyBorder="1" applyProtection="1"/>
    <xf numFmtId="0" fontId="1" fillId="0" borderId="0" xfId="0" applyFont="1" applyProtection="1"/>
    <xf numFmtId="2" fontId="0" fillId="0" borderId="0" xfId="0" applyNumberFormat="1" applyProtection="1"/>
    <xf numFmtId="164" fontId="0" fillId="0" borderId="0" xfId="0" applyNumberFormat="1" applyProtection="1"/>
    <xf numFmtId="2" fontId="2" fillId="0" borderId="0" xfId="0" applyNumberFormat="1" applyFont="1" applyBorder="1" applyProtection="1"/>
    <xf numFmtId="0" fontId="0" fillId="0" borderId="8" xfId="0" applyBorder="1" applyProtection="1"/>
    <xf numFmtId="0" fontId="0" fillId="0" borderId="9" xfId="0" applyBorder="1" applyProtection="1"/>
    <xf numFmtId="2" fontId="0" fillId="0" borderId="9" xfId="0" applyNumberFormat="1" applyBorder="1" applyProtection="1"/>
    <xf numFmtId="164" fontId="0" fillId="0" borderId="9" xfId="0" applyNumberFormat="1" applyBorder="1" applyProtection="1"/>
    <xf numFmtId="0" fontId="0" fillId="0" borderId="10" xfId="0" applyBorder="1" applyProtection="1"/>
    <xf numFmtId="164" fontId="0" fillId="0" borderId="0" xfId="0" applyNumberFormat="1" applyBorder="1" applyProtection="1"/>
    <xf numFmtId="0" fontId="3" fillId="0" borderId="0" xfId="0" applyFont="1" applyProtection="1"/>
    <xf numFmtId="0" fontId="0" fillId="0" borderId="0" xfId="0" applyAlignment="1" applyProtection="1">
      <alignment vertical="center"/>
    </xf>
    <xf numFmtId="0" fontId="0" fillId="0" borderId="0" xfId="0" applyBorder="1" applyAlignment="1" applyProtection="1">
      <alignment vertical="center"/>
    </xf>
    <xf numFmtId="0" fontId="0" fillId="0" borderId="3" xfId="0" applyBorder="1" applyAlignment="1" applyProtection="1">
      <alignment vertical="center"/>
    </xf>
    <xf numFmtId="49" fontId="4" fillId="0" borderId="0" xfId="0" applyNumberFormat="1" applyFont="1" applyBorder="1" applyAlignment="1" applyProtection="1">
      <alignment horizontal="left" vertical="top"/>
    </xf>
    <xf numFmtId="0" fontId="4" fillId="0" borderId="2" xfId="0" applyFont="1" applyBorder="1" applyProtection="1"/>
    <xf numFmtId="0" fontId="16" fillId="0" borderId="2" xfId="0" applyFont="1" applyBorder="1" applyProtection="1"/>
    <xf numFmtId="2" fontId="4" fillId="0" borderId="0" xfId="0" applyNumberFormat="1" applyFont="1" applyBorder="1" applyAlignment="1" applyProtection="1">
      <alignment horizontal="center"/>
    </xf>
    <xf numFmtId="0" fontId="4" fillId="0" borderId="0" xfId="0" applyFont="1" applyBorder="1" applyAlignment="1" applyProtection="1">
      <alignment horizontal="center"/>
    </xf>
    <xf numFmtId="2" fontId="4" fillId="0" borderId="0" xfId="0" applyNumberFormat="1" applyFont="1" applyBorder="1" applyProtection="1"/>
    <xf numFmtId="49" fontId="3" fillId="0" borderId="15" xfId="0" applyNumberFormat="1" applyFont="1" applyBorder="1" applyAlignment="1" applyProtection="1">
      <alignment horizontal="center" vertical="top"/>
      <protection locked="0"/>
    </xf>
    <xf numFmtId="0" fontId="3" fillId="0" borderId="15" xfId="0" applyNumberFormat="1" applyFont="1" applyBorder="1" applyAlignment="1" applyProtection="1">
      <alignment horizontal="center" vertical="top"/>
      <protection locked="0"/>
    </xf>
    <xf numFmtId="0" fontId="17" fillId="0" borderId="0" xfId="0" applyFont="1" applyProtection="1"/>
    <xf numFmtId="2" fontId="3" fillId="0" borderId="0" xfId="0" applyNumberFormat="1" applyFont="1" applyBorder="1" applyAlignment="1" applyProtection="1">
      <alignment horizontal="right" vertical="center"/>
    </xf>
    <xf numFmtId="2" fontId="3" fillId="0" borderId="15" xfId="0" applyNumberFormat="1" applyFont="1" applyBorder="1" applyAlignment="1" applyProtection="1">
      <alignment horizontal="center" vertical="center"/>
      <protection locked="0"/>
    </xf>
    <xf numFmtId="0" fontId="0" fillId="0" borderId="6" xfId="0" applyBorder="1" applyAlignment="1" applyProtection="1">
      <alignment horizontal="left"/>
    </xf>
    <xf numFmtId="0" fontId="9" fillId="0" borderId="6" xfId="0" applyFont="1" applyBorder="1" applyAlignment="1" applyProtection="1">
      <alignment horizontal="left" vertical="top"/>
    </xf>
    <xf numFmtId="0" fontId="19" fillId="0" borderId="0" xfId="0" applyFont="1" applyBorder="1" applyProtection="1"/>
    <xf numFmtId="0" fontId="18" fillId="0" borderId="0" xfId="0" applyFont="1" applyBorder="1" applyProtection="1"/>
    <xf numFmtId="0" fontId="0" fillId="0" borderId="0" xfId="0" applyBorder="1" applyAlignment="1" applyProtection="1">
      <alignment horizontal="center"/>
    </xf>
    <xf numFmtId="0" fontId="3" fillId="0" borderId="0" xfId="0" applyFont="1" applyBorder="1" applyAlignment="1" applyProtection="1">
      <alignment horizontal="center"/>
    </xf>
    <xf numFmtId="0" fontId="3" fillId="0" borderId="0" xfId="0" applyFont="1" applyBorder="1" applyAlignment="1" applyProtection="1">
      <alignment horizontal="right"/>
    </xf>
    <xf numFmtId="0" fontId="24" fillId="0" borderId="0" xfId="0" applyFont="1" applyBorder="1" applyAlignment="1" applyProtection="1">
      <alignment horizontal="left" vertical="center" wrapText="1"/>
    </xf>
    <xf numFmtId="0" fontId="24" fillId="0" borderId="0" xfId="0" applyFont="1" applyBorder="1" applyAlignment="1" applyProtection="1">
      <alignment horizontal="left" vertical="center"/>
    </xf>
    <xf numFmtId="0" fontId="24" fillId="0" borderId="3" xfId="0" applyFont="1" applyBorder="1" applyAlignment="1" applyProtection="1">
      <alignment vertical="center"/>
    </xf>
    <xf numFmtId="0" fontId="24" fillId="0" borderId="0" xfId="0" applyFont="1" applyBorder="1" applyAlignment="1" applyProtection="1">
      <alignment vertical="center"/>
    </xf>
    <xf numFmtId="0" fontId="24" fillId="0" borderId="0" xfId="0" applyFont="1" applyBorder="1" applyAlignment="1" applyProtection="1">
      <alignment horizontal="left" wrapText="1"/>
    </xf>
    <xf numFmtId="0" fontId="24" fillId="0" borderId="3" xfId="0" applyFont="1" applyBorder="1" applyProtection="1"/>
    <xf numFmtId="0" fontId="24" fillId="0" borderId="0" xfId="0" applyFont="1" applyBorder="1" applyProtection="1"/>
    <xf numFmtId="49" fontId="7" fillId="0" borderId="0" xfId="0" applyNumberFormat="1" applyFont="1" applyBorder="1" applyAlignment="1" applyProtection="1">
      <alignment horizontal="left" vertical="top"/>
    </xf>
    <xf numFmtId="49" fontId="3" fillId="0" borderId="16" xfId="0" applyNumberFormat="1" applyFont="1" applyBorder="1" applyAlignment="1" applyProtection="1">
      <alignment horizontal="left" vertical="top"/>
    </xf>
    <xf numFmtId="49" fontId="3" fillId="0" borderId="11" xfId="0" applyNumberFormat="1" applyFont="1" applyBorder="1" applyAlignment="1" applyProtection="1">
      <alignment horizontal="left" vertical="top"/>
    </xf>
    <xf numFmtId="49" fontId="3" fillId="0" borderId="17" xfId="0" applyNumberFormat="1" applyFont="1" applyBorder="1" applyAlignment="1" applyProtection="1">
      <alignment horizontal="left" vertical="top"/>
    </xf>
    <xf numFmtId="49" fontId="3" fillId="0" borderId="17" xfId="0" applyNumberFormat="1" applyFont="1" applyBorder="1" applyAlignment="1" applyProtection="1">
      <alignment horizontal="right" vertical="top"/>
    </xf>
    <xf numFmtId="49" fontId="3" fillId="0" borderId="4" xfId="0" applyNumberFormat="1" applyFont="1" applyBorder="1" applyAlignment="1" applyProtection="1">
      <alignment horizontal="left" vertical="top"/>
    </xf>
    <xf numFmtId="49" fontId="3" fillId="0" borderId="13" xfId="0" applyNumberFormat="1" applyFont="1" applyBorder="1" applyAlignment="1" applyProtection="1">
      <alignment horizontal="left" vertical="top"/>
    </xf>
    <xf numFmtId="0" fontId="3" fillId="0" borderId="0" xfId="0" applyFont="1" applyFill="1" applyBorder="1" applyAlignment="1" applyProtection="1">
      <alignment horizontal="left"/>
    </xf>
    <xf numFmtId="2" fontId="3" fillId="0" borderId="15" xfId="0" applyNumberFormat="1" applyFont="1" applyFill="1" applyBorder="1" applyAlignment="1" applyProtection="1">
      <alignment horizontal="center" vertical="center"/>
      <protection locked="0"/>
    </xf>
    <xf numFmtId="49" fontId="3" fillId="0" borderId="0" xfId="0" applyNumberFormat="1" applyFont="1" applyBorder="1" applyAlignment="1" applyProtection="1">
      <alignment horizontal="left" vertical="top"/>
    </xf>
    <xf numFmtId="49" fontId="3" fillId="0" borderId="14" xfId="0" applyNumberFormat="1" applyFont="1" applyBorder="1" applyAlignment="1" applyProtection="1">
      <alignment horizontal="left" vertical="top"/>
    </xf>
    <xf numFmtId="49" fontId="3" fillId="0" borderId="12" xfId="0" applyNumberFormat="1" applyFont="1" applyBorder="1" applyAlignment="1" applyProtection="1">
      <alignment horizontal="left" vertical="top"/>
    </xf>
    <xf numFmtId="0" fontId="0" fillId="0" borderId="4" xfId="0" applyBorder="1" applyAlignment="1" applyProtection="1">
      <alignment horizontal="left" vertical="top"/>
    </xf>
    <xf numFmtId="49" fontId="3" fillId="0" borderId="4" xfId="0" applyNumberFormat="1" applyFont="1" applyBorder="1" applyAlignment="1" applyProtection="1">
      <alignment horizontal="center" vertical="top" wrapText="1"/>
    </xf>
    <xf numFmtId="0" fontId="8" fillId="0" borderId="0" xfId="0" applyFont="1" applyFill="1" applyBorder="1" applyAlignment="1" applyProtection="1">
      <alignment horizontal="left"/>
    </xf>
    <xf numFmtId="0" fontId="3" fillId="0" borderId="0" xfId="0" applyFont="1" applyBorder="1" applyAlignment="1" applyProtection="1">
      <alignment horizontal="left"/>
    </xf>
    <xf numFmtId="164" fontId="4" fillId="0" borderId="0" xfId="0" applyNumberFormat="1" applyFont="1" applyFill="1" applyBorder="1" applyAlignment="1" applyProtection="1">
      <alignment horizontal="center"/>
    </xf>
    <xf numFmtId="0" fontId="0" fillId="0" borderId="24" xfId="0" applyBorder="1" applyProtection="1"/>
    <xf numFmtId="0" fontId="3" fillId="0" borderId="0" xfId="0" applyFont="1" applyBorder="1" applyAlignment="1" applyProtection="1">
      <alignment horizontal="left"/>
    </xf>
    <xf numFmtId="0" fontId="0" fillId="0" borderId="0" xfId="0"/>
    <xf numFmtId="49" fontId="4" fillId="0" borderId="0" xfId="0" applyNumberFormat="1" applyFont="1" applyBorder="1" applyAlignment="1" applyProtection="1">
      <alignment horizontal="left" vertical="top" wrapText="1"/>
    </xf>
    <xf numFmtId="0" fontId="3" fillId="0" borderId="0" xfId="0" applyFont="1" applyBorder="1" applyAlignment="1" applyProtection="1">
      <alignment horizontal="left" vertical="center" wrapText="1"/>
    </xf>
    <xf numFmtId="0" fontId="0" fillId="0" borderId="0" xfId="0"/>
    <xf numFmtId="0" fontId="3" fillId="0" borderId="0" xfId="0" applyFont="1" applyBorder="1" applyAlignment="1" applyProtection="1">
      <alignment horizontal="left" vertical="center"/>
    </xf>
    <xf numFmtId="2" fontId="0" fillId="0" borderId="0" xfId="0" applyNumberFormat="1"/>
    <xf numFmtId="164" fontId="0" fillId="0" borderId="0" xfId="0" applyNumberFormat="1"/>
    <xf numFmtId="0" fontId="0" fillId="0" borderId="0" xfId="0" applyBorder="1"/>
    <xf numFmtId="0" fontId="3" fillId="0" borderId="0" xfId="0" applyFont="1" applyBorder="1" applyAlignment="1">
      <alignment vertical="center"/>
    </xf>
    <xf numFmtId="0" fontId="0" fillId="0" borderId="3" xfId="0" applyBorder="1"/>
    <xf numFmtId="0" fontId="3" fillId="0" borderId="24" xfId="0" applyFont="1" applyBorder="1" applyProtection="1"/>
    <xf numFmtId="0" fontId="3" fillId="0" borderId="24" xfId="0" applyFont="1" applyBorder="1" applyAlignment="1" applyProtection="1">
      <alignment vertical="center" wrapText="1"/>
    </xf>
    <xf numFmtId="0" fontId="4" fillId="0" borderId="24" xfId="0" applyFont="1" applyBorder="1" applyProtection="1"/>
    <xf numFmtId="0" fontId="3" fillId="0" borderId="6" xfId="0" applyFont="1" applyBorder="1" applyAlignment="1" applyProtection="1">
      <alignment horizontal="left" vertical="center" wrapText="1"/>
    </xf>
    <xf numFmtId="0" fontId="3" fillId="0" borderId="6" xfId="0" applyFont="1" applyBorder="1" applyAlignment="1" applyProtection="1">
      <alignment vertical="center"/>
    </xf>
    <xf numFmtId="2" fontId="3" fillId="0" borderId="6" xfId="0" applyNumberFormat="1" applyFont="1" applyBorder="1" applyAlignment="1" applyProtection="1">
      <alignment vertical="center"/>
    </xf>
    <xf numFmtId="0" fontId="3" fillId="0" borderId="23" xfId="0" applyFont="1" applyBorder="1" applyProtection="1"/>
    <xf numFmtId="0" fontId="0" fillId="0" borderId="21" xfId="0" applyBorder="1" applyProtection="1"/>
    <xf numFmtId="0" fontId="3" fillId="0" borderId="22" xfId="0" applyFont="1" applyBorder="1" applyAlignment="1" applyProtection="1">
      <alignment horizontal="left" vertical="center"/>
    </xf>
    <xf numFmtId="0" fontId="3" fillId="0" borderId="22" xfId="0" applyFont="1" applyBorder="1" applyProtection="1"/>
    <xf numFmtId="0" fontId="3" fillId="0" borderId="22" xfId="0" applyFont="1" applyBorder="1" applyAlignment="1" applyProtection="1">
      <alignment horizontal="left"/>
    </xf>
    <xf numFmtId="0" fontId="3" fillId="0" borderId="21" xfId="0" applyFont="1" applyBorder="1" applyProtection="1"/>
    <xf numFmtId="0" fontId="25" fillId="0" borderId="22" xfId="0" applyFont="1" applyBorder="1" applyAlignment="1" applyProtection="1">
      <alignment horizontal="left"/>
    </xf>
    <xf numFmtId="2" fontId="3" fillId="0" borderId="22" xfId="0" applyNumberFormat="1" applyFont="1" applyBorder="1" applyProtection="1"/>
    <xf numFmtId="164" fontId="3" fillId="0" borderId="22" xfId="0" applyNumberFormat="1" applyFont="1" applyBorder="1" applyProtection="1"/>
    <xf numFmtId="0" fontId="0" fillId="0" borderId="0" xfId="0"/>
    <xf numFmtId="0" fontId="23" fillId="0" borderId="24" xfId="0" applyFont="1" applyBorder="1" applyProtection="1"/>
    <xf numFmtId="0" fontId="0" fillId="0" borderId="25" xfId="0" applyBorder="1" applyProtection="1"/>
    <xf numFmtId="0" fontId="13" fillId="0" borderId="24" xfId="0" applyFont="1" applyBorder="1" applyAlignment="1" applyProtection="1">
      <alignment vertical="center"/>
    </xf>
    <xf numFmtId="49" fontId="7" fillId="0" borderId="25" xfId="0" applyNumberFormat="1" applyFont="1" applyBorder="1" applyAlignment="1" applyProtection="1">
      <alignment horizontal="left" vertical="top"/>
    </xf>
    <xf numFmtId="2" fontId="26" fillId="0" borderId="0" xfId="0" applyNumberFormat="1" applyFont="1" applyProtection="1"/>
    <xf numFmtId="49" fontId="4" fillId="0" borderId="0" xfId="0" applyNumberFormat="1" applyFont="1" applyBorder="1" applyAlignment="1" applyProtection="1">
      <alignment horizontal="left" vertical="top" wrapText="1"/>
    </xf>
    <xf numFmtId="49" fontId="7" fillId="0" borderId="16" xfId="0" applyNumberFormat="1" applyFont="1" applyBorder="1" applyAlignment="1" applyProtection="1">
      <alignment horizontal="left" vertical="top" wrapText="1"/>
    </xf>
    <xf numFmtId="49" fontId="7" fillId="0" borderId="11"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3" fillId="0" borderId="0" xfId="0" applyFont="1" applyBorder="1" applyAlignment="1" applyProtection="1">
      <alignment horizontal="left" vertical="center" wrapText="1"/>
    </xf>
    <xf numFmtId="0" fontId="15" fillId="0" borderId="0" xfId="0" applyFont="1" applyAlignment="1" applyProtection="1">
      <alignment horizontal="left" vertical="top" wrapText="1"/>
    </xf>
    <xf numFmtId="0" fontId="15" fillId="0" borderId="14" xfId="0" applyFont="1" applyBorder="1" applyAlignment="1" applyProtection="1">
      <alignment horizontal="left" vertical="top" wrapText="1"/>
    </xf>
    <xf numFmtId="0" fontId="15" fillId="0" borderId="25" xfId="0" applyFont="1" applyBorder="1" applyAlignment="1" applyProtection="1">
      <alignment horizontal="left" vertical="top" wrapText="1"/>
    </xf>
    <xf numFmtId="0" fontId="3" fillId="0" borderId="0" xfId="0" applyFont="1" applyBorder="1" applyAlignment="1" applyProtection="1">
      <alignment horizontal="left" vertical="center"/>
    </xf>
    <xf numFmtId="49" fontId="3" fillId="0" borderId="25" xfId="0" applyNumberFormat="1" applyFont="1" applyBorder="1" applyAlignment="1" applyProtection="1">
      <alignment horizontal="left" vertical="top"/>
    </xf>
    <xf numFmtId="0" fontId="3" fillId="0" borderId="24" xfId="0" applyFont="1" applyBorder="1" applyAlignment="1" applyProtection="1">
      <alignment horizontal="left" vertical="top"/>
    </xf>
    <xf numFmtId="0" fontId="3" fillId="0" borderId="24" xfId="0" applyFont="1" applyBorder="1" applyAlignment="1" applyProtection="1">
      <alignment horizontal="left" vertical="center"/>
    </xf>
    <xf numFmtId="0" fontId="3" fillId="0" borderId="0" xfId="0" applyFont="1" applyBorder="1" applyAlignment="1" applyProtection="1"/>
    <xf numFmtId="0" fontId="3" fillId="0" borderId="24" xfId="0" applyFont="1" applyBorder="1" applyAlignment="1" applyProtection="1">
      <alignment vertical="center"/>
    </xf>
    <xf numFmtId="0" fontId="0" fillId="0" borderId="24" xfId="0" applyBorder="1" applyAlignment="1" applyProtection="1"/>
    <xf numFmtId="0" fontId="0" fillId="0" borderId="0" xfId="0" applyAlignment="1" applyProtection="1"/>
    <xf numFmtId="164" fontId="3" fillId="0" borderId="0" xfId="0" applyNumberFormat="1" applyFont="1" applyBorder="1" applyAlignment="1" applyProtection="1">
      <alignment vertical="center"/>
    </xf>
    <xf numFmtId="49" fontId="3" fillId="0" borderId="0" xfId="0" applyNumberFormat="1" applyFont="1" applyFill="1" applyBorder="1" applyAlignment="1" applyProtection="1">
      <alignment horizontal="left" vertical="center"/>
    </xf>
    <xf numFmtId="0" fontId="23" fillId="0" borderId="21" xfId="0" applyFont="1" applyBorder="1" applyAlignment="1" applyProtection="1">
      <alignment horizontal="left"/>
    </xf>
    <xf numFmtId="0" fontId="24" fillId="0" borderId="22" xfId="0" applyFont="1" applyBorder="1" applyAlignment="1" applyProtection="1">
      <alignment horizontal="left" wrapText="1"/>
    </xf>
    <xf numFmtId="0" fontId="24" fillId="0" borderId="23" xfId="0" applyFont="1" applyBorder="1" applyProtection="1"/>
    <xf numFmtId="0" fontId="23" fillId="0" borderId="24" xfId="0" applyFont="1" applyBorder="1" applyAlignment="1" applyProtection="1">
      <alignment horizontal="left"/>
    </xf>
    <xf numFmtId="0" fontId="3" fillId="0" borderId="0" xfId="0" applyFont="1" applyBorder="1" applyAlignment="1" applyProtection="1">
      <alignment horizontal="left" vertical="center" wrapText="1"/>
    </xf>
    <xf numFmtId="0" fontId="4" fillId="0" borderId="5" xfId="0" applyFont="1" applyBorder="1" applyProtection="1"/>
    <xf numFmtId="0" fontId="3" fillId="0" borderId="7" xfId="0" applyFont="1" applyBorder="1" applyAlignment="1" applyProtection="1">
      <alignment vertical="center"/>
    </xf>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30" fillId="0" borderId="0" xfId="0" applyFont="1" applyBorder="1" applyAlignment="1">
      <alignment vertical="center"/>
    </xf>
    <xf numFmtId="0" fontId="15" fillId="0" borderId="0" xfId="0" applyFont="1"/>
    <xf numFmtId="0" fontId="15" fillId="0" borderId="0" xfId="0" applyFont="1" applyProtection="1"/>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15" fillId="0" borderId="0" xfId="0" applyFont="1" applyAlignment="1" applyProtection="1">
      <alignment horizontal="left" vertical="top" wrapText="1"/>
    </xf>
    <xf numFmtId="0" fontId="15" fillId="0" borderId="14" xfId="0" applyFont="1" applyBorder="1" applyAlignment="1" applyProtection="1">
      <alignment horizontal="left" vertical="top" wrapText="1"/>
    </xf>
    <xf numFmtId="0" fontId="15" fillId="0" borderId="25" xfId="0" applyFont="1" applyBorder="1" applyAlignment="1" applyProtection="1">
      <alignment horizontal="left" vertical="top" wrapText="1"/>
    </xf>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16" fillId="0" borderId="24" xfId="0" applyFont="1" applyBorder="1" applyAlignment="1" applyProtection="1">
      <alignment vertical="center"/>
    </xf>
    <xf numFmtId="164" fontId="3" fillId="0" borderId="0" xfId="0" applyNumberFormat="1" applyFont="1" applyBorder="1" applyAlignment="1" applyProtection="1">
      <alignment horizontal="center"/>
    </xf>
    <xf numFmtId="0" fontId="32" fillId="0" borderId="0" xfId="0" applyFont="1" applyProtection="1"/>
    <xf numFmtId="0" fontId="32" fillId="0" borderId="0" xfId="0" applyFont="1" applyBorder="1" applyProtection="1"/>
    <xf numFmtId="0" fontId="32" fillId="0" borderId="0" xfId="0" applyFont="1"/>
    <xf numFmtId="0" fontId="33" fillId="0" borderId="0" xfId="0" applyFont="1" applyProtection="1"/>
    <xf numFmtId="0" fontId="4" fillId="0" borderId="0" xfId="0" applyFont="1" applyBorder="1" applyProtection="1"/>
    <xf numFmtId="0" fontId="33" fillId="0" borderId="3" xfId="0" applyFont="1" applyBorder="1" applyAlignment="1" applyProtection="1">
      <alignment vertical="center"/>
    </xf>
    <xf numFmtId="0" fontId="33" fillId="0" borderId="0" xfId="0" applyFont="1" applyBorder="1" applyAlignment="1" applyProtection="1">
      <alignment vertical="center"/>
    </xf>
    <xf numFmtId="0" fontId="3" fillId="0" borderId="0" xfId="0" applyNumberFormat="1" applyFont="1" applyBorder="1" applyAlignment="1" applyProtection="1">
      <alignment horizontal="center" vertical="center" wrapText="1"/>
    </xf>
    <xf numFmtId="0" fontId="0" fillId="0" borderId="21" xfId="0" applyBorder="1" applyAlignment="1">
      <alignment vertical="top"/>
    </xf>
    <xf numFmtId="0" fontId="0" fillId="0" borderId="22" xfId="0" applyBorder="1" applyAlignment="1">
      <alignment vertical="top"/>
    </xf>
    <xf numFmtId="0" fontId="3" fillId="0" borderId="22" xfId="0" applyNumberFormat="1" applyFont="1" applyBorder="1" applyAlignment="1" applyProtection="1">
      <alignment horizontal="center" vertical="center" wrapText="1"/>
    </xf>
    <xf numFmtId="49" fontId="3" fillId="0" borderId="22" xfId="0" applyNumberFormat="1" applyFont="1" applyBorder="1" applyAlignment="1" applyProtection="1">
      <alignment horizontal="center" vertical="center" wrapText="1"/>
    </xf>
    <xf numFmtId="2" fontId="3" fillId="0" borderId="22" xfId="0" applyNumberFormat="1" applyFont="1" applyBorder="1" applyAlignment="1" applyProtection="1">
      <alignment horizontal="center" vertical="center"/>
    </xf>
    <xf numFmtId="0" fontId="3" fillId="0" borderId="23" xfId="0" applyFont="1" applyBorder="1" applyAlignment="1" applyProtection="1">
      <alignment vertical="center"/>
    </xf>
    <xf numFmtId="167" fontId="3" fillId="3" borderId="0" xfId="0" applyNumberFormat="1" applyFont="1" applyFill="1" applyBorder="1" applyAlignment="1" applyProtection="1">
      <alignment horizontal="center" vertical="center"/>
    </xf>
    <xf numFmtId="0" fontId="37" fillId="0" borderId="24" xfId="0" applyFont="1" applyBorder="1" applyAlignment="1" applyProtection="1">
      <alignment horizontal="center" vertical="center"/>
    </xf>
    <xf numFmtId="0" fontId="37" fillId="0" borderId="0" xfId="0" applyFont="1" applyBorder="1" applyAlignment="1" applyProtection="1">
      <alignment horizontal="center" vertical="center"/>
    </xf>
    <xf numFmtId="0" fontId="38" fillId="0" borderId="3" xfId="0" applyFont="1" applyBorder="1" applyAlignment="1" applyProtection="1">
      <alignment vertical="center"/>
    </xf>
    <xf numFmtId="0" fontId="38" fillId="0" borderId="0" xfId="0" applyFont="1" applyBorder="1" applyAlignment="1" applyProtection="1">
      <alignment vertical="center"/>
    </xf>
    <xf numFmtId="0" fontId="7" fillId="0" borderId="3" xfId="0" applyFont="1" applyBorder="1" applyAlignment="1" applyProtection="1">
      <alignment vertical="center"/>
    </xf>
    <xf numFmtId="0" fontId="7" fillId="0" borderId="0" xfId="0" applyFont="1" applyBorder="1" applyAlignment="1" applyProtection="1">
      <alignment vertical="center"/>
    </xf>
    <xf numFmtId="1" fontId="7" fillId="0" borderId="36"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right" vertical="center" wrapText="1"/>
    </xf>
    <xf numFmtId="0" fontId="0" fillId="0" borderId="3" xfId="0" applyFill="1" applyBorder="1" applyAlignment="1" applyProtection="1">
      <alignment vertical="center"/>
    </xf>
    <xf numFmtId="0" fontId="0" fillId="0" borderId="0" xfId="0" applyFill="1" applyBorder="1" applyAlignment="1" applyProtection="1">
      <alignment vertical="center"/>
    </xf>
    <xf numFmtId="1" fontId="7" fillId="0" borderId="38" xfId="0" applyNumberFormat="1" applyFont="1" applyBorder="1" applyAlignment="1" applyProtection="1">
      <alignment horizontal="center" vertical="center" wrapText="1"/>
      <protection locked="0"/>
    </xf>
    <xf numFmtId="164" fontId="6" fillId="0" borderId="0" xfId="0" applyNumberFormat="1" applyFont="1" applyBorder="1" applyAlignment="1" applyProtection="1">
      <alignment vertical="center" wrapText="1"/>
    </xf>
    <xf numFmtId="0" fontId="39" fillId="0" borderId="24" xfId="0" applyFont="1" applyBorder="1" applyAlignment="1" applyProtection="1">
      <alignment vertical="center"/>
    </xf>
    <xf numFmtId="0" fontId="39" fillId="0" borderId="0" xfId="0" applyFont="1" applyBorder="1" applyAlignment="1" applyProtection="1">
      <alignment vertical="center"/>
    </xf>
    <xf numFmtId="0" fontId="39" fillId="0" borderId="0" xfId="0" applyFont="1" applyBorder="1" applyAlignment="1" applyProtection="1">
      <alignment vertical="center" wrapText="1"/>
    </xf>
    <xf numFmtId="2" fontId="10" fillId="0" borderId="0" xfId="0" applyNumberFormat="1" applyFont="1" applyBorder="1" applyAlignment="1" applyProtection="1">
      <alignment vertical="center" wrapText="1"/>
    </xf>
    <xf numFmtId="164" fontId="9" fillId="2" borderId="37" xfId="0" applyNumberFormat="1" applyFont="1" applyFill="1" applyBorder="1" applyAlignment="1" applyProtection="1">
      <alignment horizontal="right" vertical="center" wrapText="1"/>
    </xf>
    <xf numFmtId="0" fontId="10" fillId="0" borderId="0" xfId="0" applyFont="1" applyBorder="1" applyAlignment="1" applyProtection="1">
      <alignment vertical="center"/>
    </xf>
    <xf numFmtId="0" fontId="10" fillId="0" borderId="0" xfId="0" applyFont="1" applyBorder="1" applyAlignment="1" applyProtection="1">
      <alignment vertical="center" wrapText="1"/>
    </xf>
    <xf numFmtId="0" fontId="3" fillId="0" borderId="39" xfId="0" applyFont="1" applyBorder="1" applyAlignment="1" applyProtection="1">
      <alignment vertical="center"/>
    </xf>
    <xf numFmtId="0" fontId="3" fillId="0" borderId="40" xfId="0" applyFont="1" applyBorder="1" applyAlignment="1" applyProtection="1">
      <alignment vertical="center"/>
    </xf>
    <xf numFmtId="0" fontId="3" fillId="0" borderId="40" xfId="0" applyFont="1" applyBorder="1" applyAlignment="1" applyProtection="1">
      <alignment horizontal="left" vertical="center"/>
    </xf>
    <xf numFmtId="164" fontId="3" fillId="0" borderId="40" xfId="0" applyNumberFormat="1" applyFont="1" applyBorder="1" applyAlignment="1" applyProtection="1">
      <alignment vertical="center"/>
    </xf>
    <xf numFmtId="0" fontId="3" fillId="0" borderId="41" xfId="0" applyFont="1" applyBorder="1" applyAlignment="1" applyProtection="1">
      <alignment vertical="center"/>
    </xf>
    <xf numFmtId="1" fontId="0" fillId="0" borderId="0" xfId="0" applyNumberFormat="1" applyBorder="1" applyProtection="1"/>
    <xf numFmtId="0" fontId="0" fillId="0" borderId="0" xfId="0" applyFill="1" applyProtection="1"/>
    <xf numFmtId="0" fontId="15" fillId="0" borderId="3" xfId="0" applyFont="1" applyBorder="1" applyProtection="1"/>
    <xf numFmtId="0" fontId="15" fillId="0" borderId="0" xfId="0" applyFont="1" applyBorder="1" applyProtection="1"/>
    <xf numFmtId="0" fontId="15" fillId="0" borderId="24" xfId="0" applyFont="1" applyBorder="1" applyProtection="1"/>
    <xf numFmtId="0" fontId="32" fillId="0" borderId="24" xfId="0" applyFont="1" applyBorder="1" applyProtection="1"/>
    <xf numFmtId="0" fontId="0" fillId="0" borderId="0" xfId="0" applyBorder="1" applyAlignment="1" applyProtection="1">
      <alignment horizontal="left" vertical="top" wrapText="1"/>
    </xf>
    <xf numFmtId="0" fontId="0" fillId="0" borderId="14" xfId="0" applyBorder="1" applyAlignment="1" applyProtection="1">
      <alignment horizontal="left" vertical="top" wrapText="1"/>
    </xf>
    <xf numFmtId="49" fontId="3" fillId="0" borderId="0" xfId="0" applyNumberFormat="1" applyFont="1" applyBorder="1" applyAlignment="1" applyProtection="1">
      <alignment horizontal="center" vertical="top"/>
    </xf>
    <xf numFmtId="0" fontId="3" fillId="0" borderId="0" xfId="0" applyNumberFormat="1" applyFont="1" applyBorder="1" applyAlignment="1" applyProtection="1">
      <alignment horizontal="center" vertical="top"/>
    </xf>
    <xf numFmtId="49" fontId="7" fillId="0" borderId="12" xfId="0" applyNumberFormat="1" applyFont="1" applyBorder="1" applyAlignment="1" applyProtection="1">
      <alignment horizontal="left" vertical="top"/>
    </xf>
    <xf numFmtId="49" fontId="7" fillId="0" borderId="4" xfId="0" applyNumberFormat="1" applyFont="1" applyBorder="1" applyAlignment="1" applyProtection="1">
      <alignment horizontal="left" vertical="top"/>
    </xf>
    <xf numFmtId="49" fontId="7" fillId="0" borderId="0" xfId="0" applyNumberFormat="1" applyFont="1" applyBorder="1" applyAlignment="1" applyProtection="1">
      <alignment vertical="top"/>
    </xf>
    <xf numFmtId="49" fontId="7" fillId="0" borderId="16" xfId="0" applyNumberFormat="1" applyFont="1" applyBorder="1" applyAlignment="1" applyProtection="1">
      <alignment horizontal="left" vertical="top"/>
    </xf>
    <xf numFmtId="49" fontId="7" fillId="0" borderId="11" xfId="0" applyNumberFormat="1" applyFont="1" applyBorder="1" applyAlignment="1" applyProtection="1">
      <alignment horizontal="left" vertical="top"/>
    </xf>
    <xf numFmtId="0" fontId="9" fillId="0" borderId="0" xfId="0" applyFont="1" applyFill="1" applyBorder="1" applyAlignment="1" applyProtection="1">
      <alignment horizontal="left" vertical="top"/>
    </xf>
    <xf numFmtId="0" fontId="9" fillId="0" borderId="0" xfId="0" applyFont="1" applyBorder="1" applyAlignment="1" applyProtection="1">
      <alignment horizontal="left" vertical="top"/>
    </xf>
    <xf numFmtId="0" fontId="30" fillId="0" borderId="12" xfId="0" applyFont="1" applyBorder="1" applyAlignment="1" applyProtection="1">
      <alignment horizontal="left" vertical="top"/>
    </xf>
    <xf numFmtId="0" fontId="30" fillId="0" borderId="4" xfId="0" applyFont="1" applyBorder="1" applyAlignment="1" applyProtection="1">
      <alignment horizontal="left" vertical="top"/>
    </xf>
    <xf numFmtId="49" fontId="31" fillId="0" borderId="0" xfId="0" applyNumberFormat="1" applyFont="1" applyBorder="1" applyAlignment="1" applyProtection="1">
      <alignment horizontal="left" vertical="top"/>
    </xf>
    <xf numFmtId="49" fontId="8" fillId="0" borderId="16" xfId="0" applyNumberFormat="1" applyFont="1" applyBorder="1" applyAlignment="1" applyProtection="1">
      <alignment horizontal="left" vertical="top"/>
    </xf>
    <xf numFmtId="166" fontId="15" fillId="0" borderId="15" xfId="0" applyNumberFormat="1" applyFont="1" applyBorder="1" applyAlignment="1" applyProtection="1">
      <alignment horizontal="center" vertical="top" wrapText="1"/>
      <protection locked="0"/>
    </xf>
    <xf numFmtId="0" fontId="3" fillId="0" borderId="43" xfId="0" applyFont="1" applyBorder="1" applyAlignment="1" applyProtection="1">
      <alignment vertical="top" wrapText="1"/>
    </xf>
    <xf numFmtId="0" fontId="0" fillId="0" borderId="0" xfId="0" applyFill="1" applyBorder="1" applyAlignment="1" applyProtection="1">
      <alignment horizontal="left"/>
    </xf>
    <xf numFmtId="0" fontId="15" fillId="0" borderId="0" xfId="0" applyFont="1" applyBorder="1" applyAlignment="1" applyProtection="1">
      <alignment horizontal="left"/>
    </xf>
    <xf numFmtId="49" fontId="4" fillId="0" borderId="0"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0" fontId="41" fillId="0" borderId="0" xfId="0" applyFont="1"/>
    <xf numFmtId="49" fontId="3" fillId="0" borderId="0" xfId="0" applyNumberFormat="1" applyFont="1" applyBorder="1" applyAlignment="1" applyProtection="1">
      <alignment vertical="top" wrapText="1"/>
    </xf>
    <xf numFmtId="0" fontId="15" fillId="0" borderId="0" xfId="0" applyFont="1" applyFill="1" applyBorder="1"/>
    <xf numFmtId="49" fontId="3" fillId="0" borderId="0"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0" fontId="3" fillId="0" borderId="0" xfId="0" applyFont="1" applyBorder="1" applyAlignment="1" applyProtection="1">
      <alignment horizontal="left" vertical="center"/>
    </xf>
    <xf numFmtId="0" fontId="3" fillId="0" borderId="24" xfId="0" applyFont="1" applyBorder="1" applyAlignment="1" applyProtection="1"/>
    <xf numFmtId="0" fontId="0" fillId="0" borderId="0" xfId="0" applyFill="1" applyBorder="1" applyProtection="1"/>
    <xf numFmtId="0" fontId="3" fillId="0" borderId="0" xfId="0" applyFont="1" applyFill="1" applyBorder="1" applyAlignment="1" applyProtection="1">
      <alignment horizontal="left" vertical="center" wrapText="1"/>
    </xf>
    <xf numFmtId="0" fontId="3" fillId="0" borderId="3" xfId="0" applyFont="1" applyFill="1" applyBorder="1" applyAlignment="1" applyProtection="1">
      <alignment vertical="center"/>
    </xf>
    <xf numFmtId="0" fontId="3" fillId="0" borderId="0" xfId="0" applyFont="1" applyFill="1" applyBorder="1" applyAlignment="1" applyProtection="1">
      <alignment vertical="center"/>
    </xf>
    <xf numFmtId="2" fontId="3" fillId="0" borderId="0" xfId="0" applyNumberFormat="1" applyFont="1" applyFill="1" applyBorder="1" applyAlignment="1" applyProtection="1">
      <alignment vertical="center"/>
    </xf>
    <xf numFmtId="164" fontId="4" fillId="0" borderId="0" xfId="0" applyNumberFormat="1" applyFont="1" applyFill="1" applyBorder="1" applyAlignment="1" applyProtection="1">
      <alignment vertical="center"/>
    </xf>
    <xf numFmtId="0" fontId="0" fillId="0" borderId="0" xfId="0" applyFill="1" applyAlignment="1" applyProtection="1">
      <alignment horizontal="center"/>
    </xf>
    <xf numFmtId="0" fontId="24" fillId="0" borderId="0" xfId="0" applyFont="1" applyFill="1" applyProtection="1"/>
    <xf numFmtId="0" fontId="3" fillId="0" borderId="21" xfId="0" applyFont="1" applyBorder="1" applyAlignment="1" applyProtection="1"/>
    <xf numFmtId="0" fontId="41" fillId="0" borderId="0" xfId="0" applyFont="1" applyProtection="1"/>
    <xf numFmtId="0" fontId="41" fillId="0" borderId="24" xfId="0" applyFont="1" applyBorder="1" applyProtection="1"/>
    <xf numFmtId="0" fontId="41" fillId="0" borderId="3" xfId="0" applyFont="1" applyBorder="1" applyProtection="1"/>
    <xf numFmtId="0" fontId="41" fillId="0" borderId="0" xfId="0" applyFont="1" applyBorder="1" applyProtection="1"/>
    <xf numFmtId="49" fontId="42" fillId="0" borderId="25" xfId="0" applyNumberFormat="1" applyFont="1" applyBorder="1" applyAlignment="1" applyProtection="1">
      <alignment horizontal="left" vertical="top"/>
    </xf>
    <xf numFmtId="49" fontId="42" fillId="0" borderId="0" xfId="0" applyNumberFormat="1" applyFont="1" applyBorder="1" applyAlignment="1" applyProtection="1">
      <alignment horizontal="left" vertical="top"/>
    </xf>
    <xf numFmtId="49" fontId="42" fillId="0" borderId="14" xfId="0" applyNumberFormat="1" applyFont="1" applyBorder="1" applyAlignment="1" applyProtection="1">
      <alignment horizontal="left" vertical="top"/>
    </xf>
    <xf numFmtId="49" fontId="42" fillId="0" borderId="15" xfId="0" applyNumberFormat="1" applyFont="1" applyBorder="1" applyAlignment="1" applyProtection="1">
      <alignment horizontal="center" vertical="top"/>
      <protection locked="0"/>
    </xf>
    <xf numFmtId="0" fontId="42" fillId="0" borderId="15" xfId="0" applyNumberFormat="1" applyFont="1" applyBorder="1" applyAlignment="1" applyProtection="1">
      <alignment horizontal="center" vertical="top"/>
      <protection locked="0"/>
    </xf>
    <xf numFmtId="49" fontId="42" fillId="0" borderId="25" xfId="0" applyNumberFormat="1" applyFont="1" applyBorder="1" applyAlignment="1" applyProtection="1">
      <alignment horizontal="left" vertical="top" wrapText="1"/>
    </xf>
    <xf numFmtId="49" fontId="42" fillId="0" borderId="0" xfId="0" applyNumberFormat="1" applyFont="1" applyBorder="1" applyAlignment="1" applyProtection="1">
      <alignment horizontal="left" vertical="top" wrapText="1"/>
    </xf>
    <xf numFmtId="49" fontId="47" fillId="0" borderId="16" xfId="0" applyNumberFormat="1" applyFont="1" applyBorder="1" applyAlignment="1" applyProtection="1">
      <alignment horizontal="left" vertical="top" wrapText="1"/>
    </xf>
    <xf numFmtId="49" fontId="47" fillId="0" borderId="11" xfId="0" applyNumberFormat="1" applyFont="1" applyBorder="1" applyAlignment="1" applyProtection="1">
      <alignment horizontal="left" vertical="top" wrapText="1"/>
    </xf>
    <xf numFmtId="49" fontId="42" fillId="0" borderId="11" xfId="0" applyNumberFormat="1" applyFont="1" applyBorder="1" applyAlignment="1" applyProtection="1">
      <alignment horizontal="left" vertical="top"/>
    </xf>
    <xf numFmtId="49" fontId="42" fillId="0" borderId="17" xfId="0" applyNumberFormat="1" applyFont="1" applyBorder="1" applyAlignment="1" applyProtection="1">
      <alignment horizontal="left" vertical="top"/>
    </xf>
    <xf numFmtId="0" fontId="4" fillId="0" borderId="24" xfId="0" applyFont="1" applyBorder="1" applyAlignment="1" applyProtection="1">
      <alignment horizontal="left" vertical="center"/>
    </xf>
    <xf numFmtId="0" fontId="40" fillId="0" borderId="24" xfId="0" applyFont="1" applyFill="1" applyBorder="1" applyAlignment="1" applyProtection="1">
      <alignment horizontal="left"/>
    </xf>
    <xf numFmtId="0" fontId="40" fillId="0" borderId="0" xfId="0" applyFont="1" applyFill="1" applyBorder="1" applyAlignment="1" applyProtection="1">
      <alignment horizontal="left"/>
    </xf>
    <xf numFmtId="49" fontId="3" fillId="0" borderId="25" xfId="0" applyNumberFormat="1" applyFont="1" applyBorder="1" applyAlignment="1" applyProtection="1">
      <alignment horizontal="left" vertical="top" wrapText="1"/>
    </xf>
    <xf numFmtId="49" fontId="18" fillId="0" borderId="25" xfId="0" applyNumberFormat="1" applyFont="1" applyBorder="1" applyAlignment="1" applyProtection="1">
      <alignment horizontal="left" vertical="top" wrapText="1"/>
    </xf>
    <xf numFmtId="0" fontId="32" fillId="0" borderId="0" xfId="0" applyFont="1" applyBorder="1" applyAlignment="1" applyProtection="1">
      <alignment horizontal="left" vertical="top" wrapText="1"/>
    </xf>
    <xf numFmtId="0" fontId="32" fillId="0" borderId="14" xfId="0" applyFont="1" applyBorder="1" applyAlignment="1" applyProtection="1">
      <alignment horizontal="left" vertical="top" wrapText="1"/>
    </xf>
    <xf numFmtId="0" fontId="32" fillId="0" borderId="0" xfId="0" applyFont="1" applyBorder="1" applyAlignment="1" applyProtection="1">
      <alignment vertical="top" wrapText="1"/>
    </xf>
    <xf numFmtId="0" fontId="32" fillId="0" borderId="14" xfId="0" applyFont="1" applyBorder="1" applyAlignment="1" applyProtection="1">
      <alignment vertical="top" wrapText="1"/>
    </xf>
    <xf numFmtId="49" fontId="18" fillId="0" borderId="15" xfId="0" applyNumberFormat="1" applyFont="1" applyBorder="1" applyAlignment="1" applyProtection="1">
      <alignment horizontal="center" vertical="top"/>
      <protection locked="0"/>
    </xf>
    <xf numFmtId="49" fontId="18" fillId="0" borderId="0" xfId="0" applyNumberFormat="1" applyFont="1" applyBorder="1" applyAlignment="1" applyProtection="1">
      <alignment horizontal="left" vertical="top"/>
    </xf>
    <xf numFmtId="0" fontId="18" fillId="0" borderId="15" xfId="0" applyNumberFormat="1" applyFont="1" applyBorder="1" applyAlignment="1" applyProtection="1">
      <alignment horizontal="center" vertical="top"/>
      <protection locked="0"/>
    </xf>
    <xf numFmtId="49" fontId="18" fillId="0" borderId="14" xfId="0" applyNumberFormat="1" applyFont="1" applyBorder="1" applyAlignment="1" applyProtection="1">
      <alignment horizontal="left" vertical="top"/>
    </xf>
    <xf numFmtId="49" fontId="48" fillId="0" borderId="25" xfId="0" applyNumberFormat="1" applyFont="1" applyBorder="1" applyAlignment="1" applyProtection="1">
      <alignment horizontal="left" vertical="top"/>
    </xf>
    <xf numFmtId="49" fontId="48" fillId="0" borderId="0" xfId="0" applyNumberFormat="1" applyFont="1" applyBorder="1" applyAlignment="1" applyProtection="1">
      <alignment horizontal="left" vertical="top"/>
    </xf>
    <xf numFmtId="49" fontId="18" fillId="0" borderId="0" xfId="0" applyNumberFormat="1" applyFont="1" applyBorder="1" applyAlignment="1" applyProtection="1">
      <alignment horizontal="center" vertical="top"/>
    </xf>
    <xf numFmtId="0" fontId="18" fillId="0" borderId="0" xfId="0" applyNumberFormat="1" applyFont="1" applyBorder="1" applyAlignment="1" applyProtection="1">
      <alignment horizontal="center" vertical="top"/>
    </xf>
    <xf numFmtId="49" fontId="27" fillId="0" borderId="25" xfId="0" applyNumberFormat="1" applyFont="1" applyBorder="1" applyAlignment="1" applyProtection="1">
      <alignment horizontal="left" vertical="top" wrapText="1"/>
    </xf>
    <xf numFmtId="49" fontId="27" fillId="0" borderId="0" xfId="0" applyNumberFormat="1" applyFont="1" applyBorder="1" applyAlignment="1" applyProtection="1">
      <alignment horizontal="left" vertical="top" wrapText="1"/>
    </xf>
    <xf numFmtId="49" fontId="27" fillId="0" borderId="14" xfId="0" applyNumberFormat="1" applyFont="1" applyBorder="1" applyAlignment="1" applyProtection="1">
      <alignment horizontal="left" vertical="top" wrapText="1"/>
    </xf>
    <xf numFmtId="49" fontId="18" fillId="0" borderId="25" xfId="0" applyNumberFormat="1" applyFont="1" applyBorder="1" applyAlignment="1" applyProtection="1">
      <alignment vertical="top" wrapText="1"/>
    </xf>
    <xf numFmtId="49" fontId="18" fillId="0" borderId="0" xfId="0" applyNumberFormat="1" applyFont="1" applyBorder="1" applyAlignment="1" applyProtection="1">
      <alignment vertical="top" wrapText="1"/>
    </xf>
    <xf numFmtId="49" fontId="3" fillId="0" borderId="19" xfId="0" applyNumberFormat="1" applyFont="1" applyFill="1" applyBorder="1" applyAlignment="1" applyProtection="1">
      <alignment horizontal="center" vertical="top" wrapText="1"/>
      <protection locked="0"/>
    </xf>
    <xf numFmtId="49" fontId="3" fillId="0" borderId="18" xfId="0" applyNumberFormat="1" applyFont="1" applyFill="1" applyBorder="1" applyAlignment="1" applyProtection="1">
      <alignment horizontal="center" vertical="top" wrapText="1"/>
      <protection locked="0"/>
    </xf>
    <xf numFmtId="49" fontId="3" fillId="0" borderId="20" xfId="0" applyNumberFormat="1" applyFont="1" applyFill="1" applyBorder="1" applyAlignment="1" applyProtection="1">
      <alignment horizontal="center" vertical="top" wrapText="1"/>
      <protection locked="0"/>
    </xf>
    <xf numFmtId="49" fontId="4" fillId="0" borderId="25"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4" xfId="0" applyNumberFormat="1" applyFont="1" applyBorder="1" applyAlignment="1" applyProtection="1">
      <alignment horizontal="left" vertical="top" wrapText="1"/>
    </xf>
    <xf numFmtId="49" fontId="18" fillId="0" borderId="0" xfId="0" applyNumberFormat="1" applyFont="1" applyBorder="1" applyAlignment="1" applyProtection="1">
      <alignment horizontal="center" vertical="top"/>
      <protection locked="0"/>
    </xf>
    <xf numFmtId="0" fontId="18" fillId="0" borderId="0" xfId="0" applyNumberFormat="1" applyFont="1" applyBorder="1" applyAlignment="1" applyProtection="1">
      <alignment horizontal="center" vertical="top"/>
      <protection locked="0"/>
    </xf>
    <xf numFmtId="0" fontId="15" fillId="0" borderId="25" xfId="0" applyFont="1" applyBorder="1" applyProtection="1"/>
    <xf numFmtId="0" fontId="15" fillId="0" borderId="0" xfId="0" applyFont="1" applyBorder="1" applyAlignment="1" applyProtection="1">
      <alignment horizontal="left" vertical="top" wrapText="1"/>
    </xf>
    <xf numFmtId="49" fontId="3" fillId="0" borderId="0" xfId="0" applyNumberFormat="1" applyFont="1" applyBorder="1" applyAlignment="1" applyProtection="1">
      <alignment vertical="top"/>
    </xf>
    <xf numFmtId="49" fontId="4" fillId="0" borderId="25" xfId="0" applyNumberFormat="1" applyFont="1" applyBorder="1" applyAlignment="1" applyProtection="1">
      <alignment horizontal="left" vertical="top"/>
    </xf>
    <xf numFmtId="0" fontId="3" fillId="0" borderId="24" xfId="0" applyFont="1" applyBorder="1" applyAlignment="1" applyProtection="1">
      <alignment horizontal="left" vertical="center"/>
    </xf>
    <xf numFmtId="0" fontId="3" fillId="0" borderId="0" xfId="0" applyFont="1" applyBorder="1" applyAlignment="1" applyProtection="1">
      <alignment horizontal="left" vertical="center"/>
    </xf>
    <xf numFmtId="49" fontId="3" fillId="0" borderId="0" xfId="0" applyNumberFormat="1" applyFont="1" applyBorder="1" applyAlignment="1" applyProtection="1">
      <alignment horizontal="center"/>
    </xf>
    <xf numFmtId="0" fontId="0" fillId="0" borderId="11" xfId="0" applyBorder="1" applyAlignment="1"/>
    <xf numFmtId="0" fontId="3" fillId="0" borderId="14" xfId="0" applyFont="1" applyBorder="1" applyAlignment="1" applyProtection="1"/>
    <xf numFmtId="2" fontId="3" fillId="0" borderId="0" xfId="0" applyNumberFormat="1" applyFont="1" applyBorder="1" applyAlignment="1" applyProtection="1"/>
    <xf numFmtId="164" fontId="3" fillId="0" borderId="0" xfId="0" applyNumberFormat="1" applyFont="1" applyBorder="1" applyAlignment="1" applyProtection="1"/>
    <xf numFmtId="49" fontId="3" fillId="0" borderId="18" xfId="0" applyNumberFormat="1" applyFont="1" applyBorder="1" applyAlignment="1" applyProtection="1">
      <alignment horizontal="center" vertical="center"/>
    </xf>
    <xf numFmtId="0" fontId="40" fillId="0" borderId="24" xfId="0" applyFont="1" applyFill="1" applyBorder="1" applyAlignment="1" applyProtection="1">
      <alignment horizontal="left"/>
    </xf>
    <xf numFmtId="0" fontId="40" fillId="0" borderId="0" xfId="0" applyFont="1" applyFill="1" applyBorder="1" applyAlignment="1" applyProtection="1">
      <alignment horizontal="left"/>
    </xf>
    <xf numFmtId="0" fontId="8" fillId="0" borderId="19" xfId="0" applyFont="1" applyBorder="1" applyAlignment="1" applyProtection="1">
      <alignment horizontal="left"/>
    </xf>
    <xf numFmtId="0" fontId="8" fillId="0" borderId="18" xfId="0" applyFont="1" applyBorder="1" applyAlignment="1" applyProtection="1">
      <alignment horizontal="left"/>
    </xf>
    <xf numFmtId="0" fontId="8" fillId="0" borderId="20" xfId="0" applyFont="1" applyBorder="1" applyAlignment="1" applyProtection="1">
      <alignment horizontal="left"/>
    </xf>
    <xf numFmtId="0" fontId="8" fillId="0" borderId="0" xfId="0" applyFont="1" applyFill="1" applyBorder="1" applyAlignment="1" applyProtection="1">
      <alignment horizontal="left"/>
    </xf>
    <xf numFmtId="0" fontId="32" fillId="0" borderId="0" xfId="0" applyFont="1" applyFill="1" applyBorder="1"/>
    <xf numFmtId="0" fontId="12" fillId="0" borderId="0" xfId="0" applyFont="1" applyBorder="1" applyAlignment="1" applyProtection="1">
      <alignment horizontal="center" vertical="center" wrapText="1"/>
    </xf>
    <xf numFmtId="0" fontId="41" fillId="0" borderId="0" xfId="0" applyFont="1" applyAlignment="1"/>
    <xf numFmtId="0" fontId="51" fillId="0" borderId="0" xfId="0" applyFont="1" applyProtection="1"/>
    <xf numFmtId="49" fontId="3" fillId="0" borderId="0" xfId="0" applyNumberFormat="1" applyFont="1" applyBorder="1" applyAlignment="1" applyProtection="1">
      <alignment vertical="top" wrapText="1"/>
    </xf>
    <xf numFmtId="49" fontId="3" fillId="0" borderId="14" xfId="0" applyNumberFormat="1" applyFont="1" applyBorder="1" applyAlignment="1" applyProtection="1">
      <alignment vertical="top" wrapText="1"/>
    </xf>
    <xf numFmtId="0" fontId="15" fillId="0" borderId="0" xfId="0" applyFont="1" applyFill="1" applyProtection="1"/>
    <xf numFmtId="0" fontId="7" fillId="0" borderId="44" xfId="0" applyFont="1" applyFill="1" applyBorder="1" applyAlignment="1" applyProtection="1">
      <alignment vertical="center"/>
      <protection locked="0"/>
    </xf>
    <xf numFmtId="0" fontId="7" fillId="0" borderId="1" xfId="0" applyFont="1" applyFill="1" applyBorder="1" applyAlignment="1" applyProtection="1">
      <alignment vertical="center"/>
      <protection locked="0"/>
    </xf>
    <xf numFmtId="0" fontId="52" fillId="0" borderId="24" xfId="0" applyFont="1" applyFill="1" applyBorder="1" applyAlignment="1" applyProtection="1">
      <alignment horizontal="left"/>
    </xf>
    <xf numFmtId="0" fontId="52" fillId="0" borderId="0" xfId="0" applyFont="1" applyFill="1" applyBorder="1" applyAlignment="1" applyProtection="1">
      <alignment horizontal="left"/>
    </xf>
    <xf numFmtId="0" fontId="42" fillId="0" borderId="3"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wrapText="1"/>
    </xf>
    <xf numFmtId="2" fontId="42" fillId="0" borderId="0" xfId="0" applyNumberFormat="1" applyFont="1" applyFill="1" applyBorder="1" applyAlignment="1" applyProtection="1">
      <alignment vertical="center"/>
    </xf>
    <xf numFmtId="164" fontId="46" fillId="0" borderId="0" xfId="0" applyNumberFormat="1" applyFont="1" applyFill="1" applyBorder="1" applyAlignment="1" applyProtection="1">
      <alignment vertical="center"/>
    </xf>
    <xf numFmtId="0" fontId="41" fillId="0" borderId="0" xfId="0" applyFont="1" applyFill="1" applyBorder="1" applyProtection="1"/>
    <xf numFmtId="0" fontId="41" fillId="0" borderId="0" xfId="0" applyFont="1" applyFill="1" applyProtection="1"/>
    <xf numFmtId="4" fontId="9" fillId="0" borderId="0" xfId="0" applyNumberFormat="1" applyFont="1" applyFill="1" applyBorder="1" applyAlignment="1" applyProtection="1">
      <alignment horizontal="right" vertical="top"/>
    </xf>
    <xf numFmtId="0" fontId="53" fillId="0" borderId="0" xfId="0" applyFont="1"/>
    <xf numFmtId="49" fontId="3" fillId="0" borderId="0" xfId="0" applyNumberFormat="1"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53" fillId="0" borderId="0" xfId="0" applyFont="1" applyProtection="1"/>
    <xf numFmtId="0" fontId="35" fillId="0" borderId="3" xfId="0" applyFont="1" applyBorder="1" applyAlignment="1" applyProtection="1">
      <alignment horizontal="left" vertical="center"/>
    </xf>
    <xf numFmtId="0" fontId="35" fillId="0" borderId="0" xfId="0" applyFont="1" applyBorder="1" applyAlignment="1" applyProtection="1">
      <alignment horizontal="left" vertical="center"/>
    </xf>
    <xf numFmtId="0" fontId="0" fillId="0" borderId="0" xfId="0" applyAlignment="1">
      <alignment horizontal="left"/>
    </xf>
    <xf numFmtId="49" fontId="3" fillId="0" borderId="0" xfId="0" applyNumberFormat="1" applyFont="1" applyBorder="1" applyAlignment="1" applyProtection="1">
      <alignment vertical="top" wrapText="1"/>
    </xf>
    <xf numFmtId="0" fontId="7" fillId="0" borderId="0" xfId="0" applyFont="1" applyBorder="1" applyAlignment="1" applyProtection="1">
      <alignment horizontal="center"/>
    </xf>
    <xf numFmtId="0" fontId="3" fillId="0" borderId="24" xfId="0" applyFont="1" applyBorder="1" applyAlignment="1" applyProtection="1">
      <alignment horizontal="left" vertical="center"/>
    </xf>
    <xf numFmtId="0" fontId="3" fillId="0" borderId="0" xfId="0" applyFont="1" applyBorder="1" applyAlignment="1" applyProtection="1">
      <alignment horizontal="left" vertical="center"/>
    </xf>
    <xf numFmtId="0" fontId="9" fillId="2" borderId="33" xfId="0" applyFont="1" applyFill="1" applyBorder="1" applyAlignment="1" applyProtection="1">
      <alignment horizontal="center" vertical="center" wrapText="1"/>
    </xf>
    <xf numFmtId="164" fontId="9" fillId="2" borderId="35" xfId="0" applyNumberFormat="1" applyFont="1" applyFill="1" applyBorder="1" applyAlignment="1" applyProtection="1">
      <alignment horizontal="center" vertical="center" wrapText="1"/>
    </xf>
    <xf numFmtId="0" fontId="27" fillId="0" borderId="24" xfId="0" applyFont="1" applyBorder="1" applyAlignment="1" applyProtection="1">
      <alignment horizontal="left" vertical="center"/>
    </xf>
    <xf numFmtId="0" fontId="18" fillId="0" borderId="0" xfId="0" applyFont="1" applyBorder="1" applyAlignment="1" applyProtection="1">
      <alignment horizontal="left" vertical="center"/>
    </xf>
    <xf numFmtId="0" fontId="32" fillId="0" borderId="0" xfId="0" applyFont="1" applyBorder="1" applyAlignment="1" applyProtection="1"/>
    <xf numFmtId="0" fontId="32" fillId="0" borderId="0" xfId="0" applyFont="1" applyAlignment="1" applyProtection="1"/>
    <xf numFmtId="49" fontId="18" fillId="0" borderId="0" xfId="0" applyNumberFormat="1" applyFont="1" applyFill="1" applyBorder="1" applyAlignment="1" applyProtection="1">
      <alignment horizontal="left" vertical="center"/>
    </xf>
    <xf numFmtId="0" fontId="7" fillId="0" borderId="0" xfId="0" applyFont="1" applyBorder="1" applyProtection="1"/>
    <xf numFmtId="0" fontId="40" fillId="0" borderId="0" xfId="0" applyFont="1" applyFill="1" applyBorder="1" applyProtection="1"/>
    <xf numFmtId="0" fontId="52" fillId="0" borderId="0" xfId="0" applyFont="1" applyFill="1" applyBorder="1" applyProtection="1"/>
    <xf numFmtId="0" fontId="3" fillId="0" borderId="0" xfId="0" applyFont="1" applyBorder="1" applyAlignment="1" applyProtection="1">
      <alignment vertical="top"/>
    </xf>
    <xf numFmtId="0" fontId="3" fillId="0" borderId="0" xfId="0" applyFont="1" applyBorder="1" applyAlignment="1" applyProtection="1">
      <alignment horizontal="left"/>
    </xf>
    <xf numFmtId="0" fontId="8" fillId="0" borderId="0" xfId="0" applyFont="1" applyFill="1" applyBorder="1" applyAlignment="1" applyProtection="1">
      <alignment horizontal="left"/>
    </xf>
    <xf numFmtId="0" fontId="9" fillId="0" borderId="0" xfId="0" quotePrefix="1" applyFont="1" applyFill="1" applyBorder="1" applyAlignment="1" applyProtection="1">
      <alignment horizontal="left" vertical="top"/>
    </xf>
    <xf numFmtId="0" fontId="4" fillId="0" borderId="19" xfId="0" applyFont="1" applyBorder="1" applyAlignment="1" applyProtection="1">
      <alignment horizontal="left"/>
    </xf>
    <xf numFmtId="0" fontId="4" fillId="0" borderId="18" xfId="0" applyFont="1" applyBorder="1" applyAlignment="1" applyProtection="1">
      <alignment horizontal="left"/>
    </xf>
    <xf numFmtId="0" fontId="4" fillId="0" borderId="20" xfId="0" applyFont="1" applyBorder="1" applyAlignment="1" applyProtection="1">
      <alignment horizontal="left"/>
    </xf>
    <xf numFmtId="2" fontId="3" fillId="0" borderId="0" xfId="0" applyNumberFormat="1" applyFont="1" applyBorder="1" applyAlignment="1" applyProtection="1">
      <alignment horizontal="center" vertical="center"/>
      <protection locked="0"/>
    </xf>
    <xf numFmtId="0" fontId="54" fillId="0" borderId="0" xfId="0" applyFont="1"/>
    <xf numFmtId="0" fontId="55" fillId="0" borderId="0" xfId="0" applyFont="1" applyProtection="1"/>
    <xf numFmtId="49" fontId="4" fillId="0" borderId="0" xfId="1" applyNumberFormat="1" applyFont="1" applyBorder="1" applyAlignment="1" applyProtection="1">
      <alignment horizontal="right" vertical="top" wrapText="1"/>
    </xf>
    <xf numFmtId="0" fontId="15" fillId="0" borderId="0" xfId="0" applyFont="1" applyAlignment="1">
      <alignment wrapText="1"/>
    </xf>
    <xf numFmtId="0" fontId="9" fillId="2" borderId="34" xfId="0" applyFont="1" applyFill="1" applyBorder="1" applyAlignment="1" applyProtection="1">
      <alignment horizontal="center" vertical="center" wrapText="1"/>
    </xf>
    <xf numFmtId="4" fontId="7" fillId="0" borderId="19" xfId="0" applyNumberFormat="1" applyFont="1" applyFill="1" applyBorder="1" applyAlignment="1" applyProtection="1">
      <alignment horizontal="center" vertical="center" wrapText="1"/>
    </xf>
    <xf numFmtId="4" fontId="7" fillId="0" borderId="47" xfId="0" applyNumberFormat="1" applyFont="1" applyFill="1" applyBorder="1" applyAlignment="1" applyProtection="1">
      <alignment horizontal="center" vertical="center" wrapText="1"/>
    </xf>
    <xf numFmtId="0" fontId="36" fillId="0" borderId="0" xfId="0" applyFont="1" applyAlignment="1" applyProtection="1">
      <alignment horizontal="left"/>
    </xf>
    <xf numFmtId="0" fontId="39" fillId="2" borderId="33" xfId="0" applyFont="1" applyFill="1" applyBorder="1" applyAlignment="1" applyProtection="1">
      <alignment horizontal="center" vertical="center"/>
    </xf>
    <xf numFmtId="4" fontId="0" fillId="0" borderId="0" xfId="0" applyNumberFormat="1" applyProtection="1"/>
    <xf numFmtId="0" fontId="3" fillId="0" borderId="0" xfId="0" applyFont="1" applyAlignment="1">
      <alignment vertical="center"/>
    </xf>
    <xf numFmtId="0" fontId="10" fillId="0" borderId="0" xfId="0" applyFont="1" applyAlignment="1">
      <alignment vertical="center"/>
    </xf>
    <xf numFmtId="0" fontId="10" fillId="0" borderId="0" xfId="0" applyFont="1"/>
    <xf numFmtId="167" fontId="3" fillId="3" borderId="0" xfId="0" applyNumberFormat="1" applyFont="1" applyFill="1" applyAlignment="1">
      <alignment horizontal="center" vertical="center"/>
    </xf>
    <xf numFmtId="0" fontId="3" fillId="0" borderId="3" xfId="0" applyFont="1" applyBorder="1" applyAlignment="1">
      <alignment vertical="center"/>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vertical="center"/>
    </xf>
    <xf numFmtId="2" fontId="3" fillId="0" borderId="49" xfId="0" applyNumberFormat="1" applyFont="1" applyBorder="1" applyAlignment="1" applyProtection="1">
      <alignment horizontal="center" vertical="center"/>
      <protection locked="0"/>
    </xf>
    <xf numFmtId="0" fontId="4" fillId="0" borderId="0" xfId="0" applyFont="1"/>
    <xf numFmtId="164" fontId="4" fillId="0" borderId="0" xfId="0" applyNumberFormat="1" applyFont="1"/>
    <xf numFmtId="0" fontId="3" fillId="0" borderId="24" xfId="0" applyFont="1" applyBorder="1" applyAlignment="1">
      <alignment horizontal="left" vertical="top"/>
    </xf>
    <xf numFmtId="0" fontId="3" fillId="0" borderId="0" xfId="0" applyFont="1"/>
    <xf numFmtId="0" fontId="7" fillId="0" borderId="0" xfId="0" applyFont="1"/>
    <xf numFmtId="0" fontId="4" fillId="2" borderId="26"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33" xfId="0" applyFont="1" applyFill="1" applyBorder="1" applyAlignment="1">
      <alignment horizontal="center" vertical="center" wrapText="1"/>
    </xf>
    <xf numFmtId="164" fontId="4" fillId="2" borderId="35" xfId="0" applyNumberFormat="1" applyFont="1" applyFill="1" applyBorder="1" applyAlignment="1">
      <alignment horizontal="center" vertical="center" wrapText="1"/>
    </xf>
    <xf numFmtId="0" fontId="38" fillId="0" borderId="3" xfId="0" applyFont="1" applyBorder="1" applyAlignment="1">
      <alignment vertical="center"/>
    </xf>
    <xf numFmtId="0" fontId="38" fillId="0" borderId="0" xfId="0" applyFont="1" applyAlignment="1">
      <alignment vertical="center"/>
    </xf>
    <xf numFmtId="0" fontId="7" fillId="0" borderId="3" xfId="0" applyFont="1" applyBorder="1" applyAlignment="1">
      <alignment vertical="center"/>
    </xf>
    <xf numFmtId="1" fontId="7" fillId="0" borderId="50"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2" fontId="7" fillId="0" borderId="37" xfId="0" applyNumberFormat="1" applyFont="1" applyBorder="1" applyAlignment="1">
      <alignment vertical="center"/>
    </xf>
    <xf numFmtId="164" fontId="7" fillId="0" borderId="37" xfId="0" applyNumberFormat="1" applyFont="1" applyBorder="1" applyAlignment="1">
      <alignment horizontal="center" vertical="center" wrapText="1"/>
    </xf>
    <xf numFmtId="0" fontId="7" fillId="0" borderId="50" xfId="0" applyFont="1" applyBorder="1" applyAlignment="1" applyProtection="1">
      <alignment horizontal="center" vertical="center" wrapText="1"/>
      <protection locked="0"/>
    </xf>
    <xf numFmtId="164" fontId="7" fillId="0" borderId="1" xfId="0" applyNumberFormat="1" applyFont="1" applyBorder="1" applyAlignment="1">
      <alignment horizontal="center" vertical="center" wrapText="1"/>
    </xf>
    <xf numFmtId="0" fontId="39" fillId="0" borderId="24" xfId="0" applyFont="1" applyBorder="1" applyAlignment="1">
      <alignment vertical="center"/>
    </xf>
    <xf numFmtId="0" fontId="39" fillId="0" borderId="0" xfId="0" applyFont="1" applyAlignment="1">
      <alignment vertical="center"/>
    </xf>
    <xf numFmtId="0" fontId="39" fillId="0" borderId="0" xfId="0" applyFont="1" applyAlignment="1">
      <alignment vertical="center" wrapText="1"/>
    </xf>
    <xf numFmtId="2" fontId="10" fillId="0" borderId="0" xfId="0" applyNumberFormat="1" applyFont="1" applyAlignment="1">
      <alignment vertical="center" wrapText="1"/>
    </xf>
    <xf numFmtId="164" fontId="9" fillId="2" borderId="37" xfId="0" applyNumberFormat="1" applyFont="1" applyFill="1" applyBorder="1" applyAlignment="1">
      <alignment horizontal="center" vertical="center" wrapText="1"/>
    </xf>
    <xf numFmtId="0" fontId="33" fillId="0" borderId="3" xfId="0" applyFont="1" applyBorder="1" applyAlignment="1">
      <alignment vertical="center"/>
    </xf>
    <xf numFmtId="0" fontId="33" fillId="0" borderId="0" xfId="0" applyFont="1" applyAlignment="1">
      <alignment vertical="center"/>
    </xf>
    <xf numFmtId="0" fontId="10" fillId="0" borderId="0" xfId="0" applyFont="1" applyAlignment="1">
      <alignment vertical="center" wrapText="1"/>
    </xf>
    <xf numFmtId="0" fontId="42" fillId="0" borderId="0" xfId="0" applyFont="1" applyAlignment="1">
      <alignment vertical="center"/>
    </xf>
    <xf numFmtId="0" fontId="53" fillId="0" borderId="0" xfId="0" applyFont="1" applyAlignment="1">
      <alignment vertical="center"/>
    </xf>
    <xf numFmtId="0" fontId="42" fillId="0" borderId="3" xfId="0" applyFont="1" applyBorder="1" applyAlignment="1">
      <alignment vertical="center"/>
    </xf>
    <xf numFmtId="0" fontId="42" fillId="0" borderId="0" xfId="0" applyFont="1" applyAlignment="1">
      <alignment horizontal="center" vertical="center"/>
    </xf>
    <xf numFmtId="0" fontId="42" fillId="0" borderId="24" xfId="0" applyFont="1" applyBorder="1" applyAlignment="1">
      <alignment horizontal="left" vertical="top" wrapText="1"/>
    </xf>
    <xf numFmtId="0" fontId="42" fillId="0" borderId="0" xfId="0" applyFont="1" applyAlignment="1">
      <alignment horizontal="left" vertical="top" wrapText="1"/>
    </xf>
    <xf numFmtId="0" fontId="56" fillId="0" borderId="24" xfId="0" applyFont="1" applyBorder="1" applyAlignment="1">
      <alignment vertical="center"/>
    </xf>
    <xf numFmtId="166" fontId="42" fillId="0" borderId="0" xfId="0" applyNumberFormat="1" applyFont="1" applyAlignment="1">
      <alignment horizontal="center" vertical="center"/>
    </xf>
    <xf numFmtId="0" fontId="42" fillId="0" borderId="0" xfId="0" applyFont="1"/>
    <xf numFmtId="2" fontId="46" fillId="0" borderId="0" xfId="0" applyNumberFormat="1" applyFont="1" applyAlignment="1">
      <alignment horizontal="center" vertical="center"/>
    </xf>
    <xf numFmtId="0" fontId="57" fillId="0" borderId="0" xfId="0" applyFont="1" applyAlignment="1">
      <alignment vertical="center"/>
    </xf>
    <xf numFmtId="0" fontId="42" fillId="0" borderId="24" xfId="0" applyFont="1" applyBorder="1" applyAlignment="1">
      <alignment vertical="center" wrapText="1"/>
    </xf>
    <xf numFmtId="0" fontId="42" fillId="0" borderId="0" xfId="0" applyFont="1" applyAlignment="1">
      <alignment vertical="center" wrapText="1"/>
    </xf>
    <xf numFmtId="2" fontId="42" fillId="0" borderId="0" xfId="0" applyNumberFormat="1" applyFont="1" applyAlignment="1">
      <alignment vertical="center" wrapText="1"/>
    </xf>
    <xf numFmtId="164" fontId="58" fillId="0" borderId="0" xfId="0" applyNumberFormat="1" applyFont="1" applyAlignment="1">
      <alignment horizontal="center" vertical="center" wrapText="1"/>
    </xf>
    <xf numFmtId="0" fontId="41" fillId="0" borderId="5" xfId="0" applyFont="1" applyBorder="1"/>
    <xf numFmtId="0" fontId="41" fillId="0" borderId="6" xfId="0" applyFont="1" applyBorder="1"/>
    <xf numFmtId="164" fontId="41" fillId="0" borderId="6" xfId="0" applyNumberFormat="1" applyFont="1" applyBorder="1"/>
    <xf numFmtId="0" fontId="41" fillId="0" borderId="7" xfId="0" applyFont="1" applyBorder="1"/>
    <xf numFmtId="0" fontId="3" fillId="0" borderId="3" xfId="0" applyFont="1" applyBorder="1" applyAlignment="1" applyProtection="1"/>
    <xf numFmtId="0" fontId="37" fillId="0" borderId="24" xfId="0" applyFont="1" applyBorder="1" applyAlignment="1">
      <alignment horizontal="left" vertical="center" wrapText="1"/>
    </xf>
    <xf numFmtId="0" fontId="42"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xf>
    <xf numFmtId="164" fontId="3" fillId="0" borderId="0" xfId="0" applyNumberFormat="1" applyFont="1"/>
    <xf numFmtId="165" fontId="37" fillId="0" borderId="0" xfId="0" applyNumberFormat="1" applyFont="1" applyAlignment="1">
      <alignment horizontal="center" vertical="center"/>
    </xf>
    <xf numFmtId="2" fontId="37" fillId="0" borderId="0" xfId="0" applyNumberFormat="1" applyFont="1" applyAlignment="1">
      <alignment vertical="center"/>
    </xf>
    <xf numFmtId="0" fontId="4" fillId="0" borderId="0" xfId="0" applyFont="1" applyAlignment="1">
      <alignment horizontal="left" vertical="center" wrapText="1"/>
    </xf>
    <xf numFmtId="2" fontId="3" fillId="0" borderId="0" xfId="0" applyNumberFormat="1" applyFont="1" applyAlignment="1">
      <alignment vertical="center"/>
    </xf>
    <xf numFmtId="165" fontId="3" fillId="0" borderId="0" xfId="0" applyNumberFormat="1" applyFont="1" applyAlignment="1">
      <alignment horizontal="center" vertical="center"/>
    </xf>
    <xf numFmtId="0" fontId="3" fillId="0" borderId="24" xfId="0" applyFont="1" applyBorder="1" applyAlignment="1">
      <alignment horizontal="left" vertical="center"/>
    </xf>
    <xf numFmtId="49" fontId="3" fillId="0" borderId="0" xfId="0" applyNumberFormat="1" applyFont="1" applyAlignment="1">
      <alignment horizontal="left" vertical="center"/>
    </xf>
    <xf numFmtId="0" fontId="0" fillId="0" borderId="28" xfId="0" applyBorder="1"/>
    <xf numFmtId="4" fontId="15" fillId="0" borderId="0" xfId="0" applyNumberFormat="1" applyFont="1" applyProtection="1"/>
    <xf numFmtId="0" fontId="15" fillId="0" borderId="3" xfId="0" applyFont="1" applyBorder="1" applyAlignment="1">
      <alignment vertical="center"/>
    </xf>
    <xf numFmtId="0" fontId="39" fillId="0" borderId="0" xfId="0" applyFont="1" applyBorder="1" applyAlignment="1">
      <alignment vertical="center"/>
    </xf>
    <xf numFmtId="0" fontId="41" fillId="0" borderId="0" xfId="0" applyFont="1" applyFill="1" applyBorder="1"/>
    <xf numFmtId="49" fontId="3" fillId="0" borderId="19" xfId="0" applyNumberFormat="1" applyFont="1" applyFill="1" applyBorder="1" applyAlignment="1" applyProtection="1">
      <alignment horizontal="center" vertical="top" wrapText="1"/>
      <protection locked="0"/>
    </xf>
    <xf numFmtId="49" fontId="3" fillId="0" borderId="18" xfId="0" applyNumberFormat="1" applyFont="1" applyFill="1" applyBorder="1" applyAlignment="1" applyProtection="1">
      <alignment horizontal="center" vertical="top" wrapText="1"/>
      <protection locked="0"/>
    </xf>
    <xf numFmtId="49" fontId="3" fillId="0" borderId="20" xfId="0" applyNumberFormat="1" applyFont="1" applyFill="1" applyBorder="1" applyAlignment="1" applyProtection="1">
      <alignment horizontal="center" vertical="top" wrapText="1"/>
      <protection locked="0"/>
    </xf>
    <xf numFmtId="49" fontId="3" fillId="0" borderId="25" xfId="0" applyNumberFormat="1" applyFont="1" applyBorder="1" applyAlignment="1" applyProtection="1">
      <alignment horizontal="left" vertical="top" wrapText="1"/>
    </xf>
    <xf numFmtId="49" fontId="3" fillId="0" borderId="0" xfId="0" applyNumberFormat="1" applyFont="1" applyBorder="1" applyAlignment="1" applyProtection="1">
      <alignment horizontal="left" vertical="top" wrapText="1"/>
    </xf>
    <xf numFmtId="49" fontId="18" fillId="0" borderId="25" xfId="0" applyNumberFormat="1" applyFont="1" applyBorder="1" applyAlignment="1" applyProtection="1">
      <alignment horizontal="left" vertical="top" wrapText="1"/>
    </xf>
    <xf numFmtId="49" fontId="18" fillId="0" borderId="0" xfId="0" applyNumberFormat="1" applyFont="1" applyBorder="1" applyAlignment="1" applyProtection="1">
      <alignment horizontal="left" vertical="top" wrapText="1"/>
    </xf>
    <xf numFmtId="49" fontId="3" fillId="0" borderId="3" xfId="0" applyNumberFormat="1" applyFont="1" applyBorder="1" applyAlignment="1" applyProtection="1">
      <alignment horizontal="left" vertical="top" wrapText="1"/>
    </xf>
    <xf numFmtId="49" fontId="4" fillId="0" borderId="25"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wrapText="1"/>
    </xf>
    <xf numFmtId="49" fontId="4" fillId="0" borderId="14" xfId="0" applyNumberFormat="1" applyFont="1" applyBorder="1" applyAlignment="1" applyProtection="1">
      <alignment horizontal="left" vertical="top" wrapText="1"/>
    </xf>
    <xf numFmtId="0" fontId="32" fillId="0" borderId="0" xfId="0" applyFont="1" applyBorder="1" applyAlignment="1" applyProtection="1">
      <alignment horizontal="left" vertical="top" wrapText="1"/>
    </xf>
    <xf numFmtId="0" fontId="32" fillId="0" borderId="14" xfId="0" applyFont="1" applyBorder="1" applyAlignment="1" applyProtection="1">
      <alignment horizontal="left" vertical="top" wrapText="1"/>
    </xf>
    <xf numFmtId="49" fontId="18" fillId="0" borderId="14" xfId="0" applyNumberFormat="1"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5" fillId="0" borderId="14" xfId="0" applyFont="1" applyBorder="1" applyAlignment="1" applyProtection="1">
      <alignment horizontal="left" vertical="top" wrapText="1"/>
    </xf>
    <xf numFmtId="0" fontId="3" fillId="0" borderId="19"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42" xfId="0" applyFont="1" applyBorder="1" applyAlignment="1" applyProtection="1">
      <alignment horizontal="left" vertical="top" wrapText="1"/>
      <protection locked="0"/>
    </xf>
    <xf numFmtId="49" fontId="3" fillId="0" borderId="0" xfId="0" applyNumberFormat="1" applyFont="1" applyBorder="1" applyAlignment="1" applyProtection="1">
      <alignment horizontal="center" vertical="center" wrapText="1"/>
    </xf>
    <xf numFmtId="0" fontId="15" fillId="0" borderId="0" xfId="0" applyFont="1" applyAlignment="1" applyProtection="1">
      <alignment horizontal="center" vertical="center"/>
    </xf>
    <xf numFmtId="0" fontId="15" fillId="0" borderId="14" xfId="0" applyFont="1" applyBorder="1" applyAlignment="1" applyProtection="1">
      <alignment horizontal="center" vertical="center"/>
    </xf>
    <xf numFmtId="0" fontId="9" fillId="0" borderId="6" xfId="0" applyFont="1" applyFill="1" applyBorder="1" applyAlignment="1" applyProtection="1">
      <alignment horizontal="left" vertical="top"/>
    </xf>
    <xf numFmtId="0" fontId="4" fillId="0" borderId="19" xfId="0" applyFont="1" applyBorder="1" applyAlignment="1" applyProtection="1">
      <alignment horizontal="left"/>
    </xf>
    <xf numFmtId="0" fontId="4" fillId="0" borderId="18" xfId="0" applyFont="1" applyBorder="1" applyAlignment="1" applyProtection="1">
      <alignment horizontal="left"/>
    </xf>
    <xf numFmtId="0" fontId="4" fillId="0" borderId="20" xfId="0" applyFont="1" applyBorder="1" applyAlignment="1" applyProtection="1">
      <alignment horizontal="left"/>
    </xf>
    <xf numFmtId="0" fontId="8" fillId="0" borderId="0" xfId="0" applyFont="1" applyFill="1" applyBorder="1" applyAlignment="1" applyProtection="1">
      <alignment horizontal="left"/>
    </xf>
    <xf numFmtId="0" fontId="12" fillId="0" borderId="6" xfId="0" applyFont="1" applyBorder="1" applyAlignment="1" applyProtection="1">
      <alignment horizontal="center" vertical="center" wrapText="1"/>
    </xf>
    <xf numFmtId="0" fontId="19" fillId="0" borderId="24" xfId="0" applyFont="1" applyBorder="1" applyAlignment="1" applyProtection="1">
      <alignment horizontal="left" wrapText="1"/>
    </xf>
    <xf numFmtId="0" fontId="19" fillId="0" borderId="0" xfId="0" applyFont="1" applyBorder="1" applyAlignment="1" applyProtection="1">
      <alignment horizontal="left" wrapText="1"/>
    </xf>
    <xf numFmtId="0" fontId="19" fillId="0" borderId="3" xfId="0" applyFont="1" applyBorder="1" applyAlignment="1" applyProtection="1">
      <alignment horizontal="left" wrapText="1"/>
    </xf>
    <xf numFmtId="49" fontId="3" fillId="0" borderId="19" xfId="0" applyNumberFormat="1"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4" xfId="0" applyFont="1" applyBorder="1" applyAlignment="1" applyProtection="1">
      <alignment horizontal="left" vertical="center"/>
      <protection locked="0"/>
    </xf>
    <xf numFmtId="49" fontId="42" fillId="0" borderId="19" xfId="0" applyNumberFormat="1" applyFont="1" applyFill="1" applyBorder="1" applyAlignment="1" applyProtection="1">
      <alignment horizontal="center" vertical="top" wrapText="1"/>
      <protection locked="0"/>
    </xf>
    <xf numFmtId="49" fontId="42" fillId="0" borderId="18" xfId="0" applyNumberFormat="1" applyFont="1" applyFill="1" applyBorder="1" applyAlignment="1" applyProtection="1">
      <alignment horizontal="center" vertical="top" wrapText="1"/>
      <protection locked="0"/>
    </xf>
    <xf numFmtId="49" fontId="42" fillId="0" borderId="20" xfId="0" applyNumberFormat="1" applyFont="1" applyFill="1" applyBorder="1" applyAlignment="1" applyProtection="1">
      <alignment horizontal="center" vertical="top" wrapText="1"/>
      <protection locked="0"/>
    </xf>
    <xf numFmtId="0" fontId="3" fillId="0" borderId="2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24" xfId="0" applyFont="1" applyBorder="1" applyAlignment="1" applyProtection="1">
      <alignment horizontal="left" vertical="top" wrapText="1"/>
    </xf>
    <xf numFmtId="0" fontId="3" fillId="0" borderId="0" xfId="0" applyFont="1" applyBorder="1" applyAlignment="1" applyProtection="1">
      <alignment horizontal="left" vertical="top" wrapText="1"/>
    </xf>
    <xf numFmtId="0" fontId="9" fillId="2" borderId="34" xfId="0" applyFont="1" applyFill="1" applyBorder="1" applyAlignment="1" applyProtection="1">
      <alignment horizontal="center" vertical="center" wrapText="1"/>
    </xf>
    <xf numFmtId="0" fontId="9" fillId="2" borderId="33" xfId="0" applyFont="1" applyFill="1" applyBorder="1" applyAlignment="1" applyProtection="1">
      <alignment horizontal="center" vertical="center" wrapText="1"/>
    </xf>
    <xf numFmtId="4" fontId="7" fillId="0" borderId="19" xfId="0" applyNumberFormat="1" applyFont="1" applyFill="1" applyBorder="1" applyAlignment="1" applyProtection="1">
      <alignment horizontal="center" vertical="center" wrapText="1"/>
    </xf>
    <xf numFmtId="4" fontId="7" fillId="0" borderId="20" xfId="0" applyNumberFormat="1" applyFont="1" applyFill="1" applyBorder="1" applyAlignment="1" applyProtection="1">
      <alignment horizontal="center" vertical="center" wrapText="1"/>
    </xf>
    <xf numFmtId="49" fontId="42" fillId="0" borderId="25" xfId="0" applyNumberFormat="1" applyFont="1" applyBorder="1" applyAlignment="1" applyProtection="1">
      <alignment horizontal="left" vertical="top" wrapText="1"/>
    </xf>
    <xf numFmtId="49" fontId="42" fillId="0" borderId="0" xfId="0" applyNumberFormat="1" applyFont="1" applyBorder="1" applyAlignment="1" applyProtection="1">
      <alignment horizontal="left" vertical="top" wrapText="1"/>
    </xf>
    <xf numFmtId="49" fontId="42" fillId="0" borderId="14" xfId="0" applyNumberFormat="1" applyFont="1" applyBorder="1" applyAlignment="1" applyProtection="1">
      <alignment horizontal="left" vertical="top" wrapText="1"/>
    </xf>
    <xf numFmtId="0" fontId="3" fillId="0" borderId="12" xfId="0" applyNumberFormat="1" applyFont="1" applyBorder="1" applyAlignment="1" applyProtection="1">
      <alignment horizontal="left" vertical="top" wrapText="1"/>
    </xf>
    <xf numFmtId="0" fontId="15" fillId="0" borderId="4" xfId="0" applyNumberFormat="1" applyFont="1" applyBorder="1" applyAlignment="1" applyProtection="1">
      <alignment horizontal="left" vertical="top" wrapText="1"/>
    </xf>
    <xf numFmtId="0" fontId="15" fillId="0" borderId="13" xfId="0" applyNumberFormat="1" applyFont="1" applyBorder="1" applyAlignment="1" applyProtection="1">
      <alignment horizontal="left" vertical="top" wrapText="1"/>
    </xf>
    <xf numFmtId="0" fontId="15" fillId="0" borderId="25" xfId="0" applyNumberFormat="1" applyFont="1" applyBorder="1" applyAlignment="1" applyProtection="1">
      <alignment horizontal="left" vertical="top" wrapText="1"/>
    </xf>
    <xf numFmtId="0" fontId="15" fillId="0" borderId="0" xfId="0" applyNumberFormat="1" applyFont="1" applyBorder="1" applyAlignment="1" applyProtection="1">
      <alignment horizontal="left" vertical="top" wrapText="1"/>
    </xf>
    <xf numFmtId="0" fontId="15" fillId="0" borderId="14" xfId="0" applyNumberFormat="1" applyFont="1" applyBorder="1" applyAlignment="1" applyProtection="1">
      <alignment horizontal="left" vertical="top" wrapText="1"/>
    </xf>
    <xf numFmtId="0" fontId="3" fillId="0" borderId="25" xfId="0" applyNumberFormat="1" applyFont="1" applyBorder="1" applyAlignment="1" applyProtection="1">
      <alignment horizontal="left" vertical="top" wrapText="1"/>
    </xf>
    <xf numFmtId="0" fontId="15" fillId="0" borderId="0" xfId="0" applyNumberFormat="1" applyFont="1" applyAlignment="1" applyProtection="1">
      <alignment horizontal="left" vertical="top" wrapText="1"/>
    </xf>
    <xf numFmtId="49" fontId="3" fillId="0" borderId="25"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4" fontId="7" fillId="0" borderId="47" xfId="0" applyNumberFormat="1" applyFont="1" applyFill="1" applyBorder="1" applyAlignment="1" applyProtection="1">
      <alignment horizontal="center" vertical="center" wrapText="1"/>
    </xf>
    <xf numFmtId="4" fontId="7" fillId="0" borderId="48" xfId="0" applyNumberFormat="1" applyFont="1" applyFill="1" applyBorder="1" applyAlignment="1" applyProtection="1">
      <alignment horizontal="center" vertical="center" wrapText="1"/>
    </xf>
    <xf numFmtId="0" fontId="3" fillId="0" borderId="24"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7" fillId="2" borderId="19" xfId="0" applyNumberFormat="1" applyFont="1" applyFill="1" applyBorder="1" applyAlignment="1" applyProtection="1">
      <alignment horizontal="center" vertical="center"/>
      <protection locked="0"/>
    </xf>
    <xf numFmtId="0" fontId="30" fillId="0" borderId="18" xfId="0" applyFont="1" applyBorder="1" applyAlignment="1">
      <alignment horizontal="center" vertical="center"/>
    </xf>
    <xf numFmtId="0" fontId="30" fillId="0" borderId="20" xfId="0" applyFont="1" applyBorder="1" applyAlignment="1">
      <alignment horizontal="center" vertical="center"/>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7" fillId="0" borderId="19"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3" fillId="0" borderId="19" xfId="0" applyNumberFormat="1" applyFont="1" applyBorder="1" applyAlignment="1" applyProtection="1">
      <alignment horizontal="center"/>
      <protection locked="0"/>
    </xf>
    <xf numFmtId="0" fontId="3" fillId="0" borderId="20" xfId="0" applyNumberFormat="1" applyFont="1" applyBorder="1" applyAlignment="1" applyProtection="1">
      <alignment horizontal="center"/>
      <protection locked="0"/>
    </xf>
    <xf numFmtId="0" fontId="7" fillId="0" borderId="0" xfId="0" applyFont="1" applyBorder="1" applyAlignment="1" applyProtection="1">
      <alignment horizontal="center"/>
    </xf>
    <xf numFmtId="49" fontId="7" fillId="2" borderId="19" xfId="0" applyNumberFormat="1" applyFont="1" applyFill="1" applyBorder="1" applyAlignment="1" applyProtection="1">
      <alignment horizontal="center"/>
      <protection locked="0"/>
    </xf>
    <xf numFmtId="49" fontId="30" fillId="0" borderId="18" xfId="0" applyNumberFormat="1" applyFont="1" applyBorder="1" applyAlignment="1">
      <alignment horizontal="center"/>
    </xf>
    <xf numFmtId="49" fontId="30" fillId="0" borderId="20" xfId="0" applyNumberFormat="1" applyFont="1" applyBorder="1" applyAlignment="1">
      <alignment horizontal="center"/>
    </xf>
    <xf numFmtId="0" fontId="27" fillId="0" borderId="24" xfId="0" applyFont="1" applyBorder="1" applyAlignment="1" applyProtection="1">
      <alignment horizontal="left" vertical="center" wrapText="1"/>
    </xf>
    <xf numFmtId="0" fontId="27" fillId="0" borderId="0" xfId="0" applyFont="1" applyBorder="1" applyAlignment="1" applyProtection="1">
      <alignment horizontal="left" vertical="center" wrapText="1"/>
    </xf>
    <xf numFmtId="49" fontId="3" fillId="0" borderId="25" xfId="0" applyNumberFormat="1" applyFont="1" applyBorder="1" applyAlignment="1" applyProtection="1">
      <alignment vertical="top" wrapText="1"/>
    </xf>
    <xf numFmtId="49" fontId="3" fillId="0" borderId="0" xfId="0" applyNumberFormat="1" applyFont="1" applyBorder="1" applyAlignment="1" applyProtection="1">
      <alignment vertical="top" wrapText="1"/>
    </xf>
    <xf numFmtId="14" fontId="3" fillId="0" borderId="12" xfId="0" applyNumberFormat="1" applyFont="1" applyBorder="1" applyAlignment="1" applyProtection="1">
      <alignment horizontal="center" vertical="center"/>
      <protection locked="0"/>
    </xf>
    <xf numFmtId="14" fontId="3" fillId="0" borderId="4" xfId="0" applyNumberFormat="1" applyFont="1" applyBorder="1" applyAlignment="1" applyProtection="1">
      <alignment horizontal="center" vertical="center"/>
      <protection locked="0"/>
    </xf>
    <xf numFmtId="14" fontId="3" fillId="0" borderId="13" xfId="0" applyNumberFormat="1" applyFont="1" applyBorder="1" applyAlignment="1" applyProtection="1">
      <alignment horizontal="center" vertical="center"/>
      <protection locked="0"/>
    </xf>
    <xf numFmtId="14" fontId="3" fillId="0" borderId="19" xfId="0" applyNumberFormat="1" applyFont="1" applyBorder="1" applyAlignment="1" applyProtection="1">
      <alignment horizontal="center" vertical="center"/>
      <protection locked="0"/>
    </xf>
    <xf numFmtId="14" fontId="3" fillId="0" borderId="18" xfId="0" applyNumberFormat="1" applyFont="1" applyBorder="1" applyAlignment="1" applyProtection="1">
      <alignment horizontal="center" vertical="center"/>
      <protection locked="0"/>
    </xf>
    <xf numFmtId="14" fontId="3" fillId="0" borderId="20" xfId="0" applyNumberFormat="1" applyFont="1" applyBorder="1" applyAlignment="1" applyProtection="1">
      <alignment horizontal="center" vertical="center"/>
      <protection locked="0"/>
    </xf>
    <xf numFmtId="49" fontId="3" fillId="0" borderId="19" xfId="0" applyNumberFormat="1" applyFont="1" applyBorder="1" applyAlignment="1" applyProtection="1">
      <alignment horizontal="center" vertical="center"/>
      <protection locked="0"/>
    </xf>
    <xf numFmtId="49" fontId="3" fillId="0" borderId="18"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0" fontId="3" fillId="0" borderId="19" xfId="0" applyNumberFormat="1" applyFont="1" applyFill="1" applyBorder="1" applyAlignment="1" applyProtection="1">
      <alignment horizontal="center" vertical="center"/>
      <protection locked="0"/>
    </xf>
    <xf numFmtId="0" fontId="3" fillId="0" borderId="18" xfId="0" applyNumberFormat="1" applyFont="1" applyFill="1" applyBorder="1" applyAlignment="1" applyProtection="1">
      <alignment horizontal="center" vertical="center"/>
      <protection locked="0"/>
    </xf>
    <xf numFmtId="0" fontId="3" fillId="0" borderId="20" xfId="0" applyNumberFormat="1" applyFont="1" applyFill="1" applyBorder="1" applyAlignment="1" applyProtection="1">
      <alignment horizontal="center" vertical="center"/>
      <protection locked="0"/>
    </xf>
    <xf numFmtId="165" fontId="3" fillId="2" borderId="18" xfId="0" applyNumberFormat="1" applyFont="1" applyFill="1" applyBorder="1" applyAlignment="1" applyProtection="1">
      <alignment horizontal="center" vertical="center" wrapText="1"/>
      <protection locked="0"/>
    </xf>
    <xf numFmtId="49" fontId="7" fillId="0" borderId="19" xfId="0" quotePrefix="1" applyNumberFormat="1" applyFont="1" applyBorder="1" applyAlignment="1" applyProtection="1">
      <alignment horizontal="center"/>
      <protection locked="0"/>
    </xf>
    <xf numFmtId="49" fontId="7" fillId="0" borderId="18" xfId="0" applyNumberFormat="1" applyFont="1" applyBorder="1" applyAlignment="1" applyProtection="1">
      <alignment horizontal="center"/>
      <protection locked="0"/>
    </xf>
    <xf numFmtId="49" fontId="7" fillId="0" borderId="20" xfId="0" applyNumberFormat="1" applyFont="1" applyBorder="1" applyAlignment="1" applyProtection="1">
      <alignment horizontal="center"/>
      <protection locked="0"/>
    </xf>
    <xf numFmtId="165" fontId="4" fillId="0" borderId="29" xfId="0" applyNumberFormat="1" applyFont="1" applyFill="1" applyBorder="1" applyAlignment="1" applyProtection="1">
      <alignment horizontal="center" vertical="center" wrapText="1"/>
      <protection locked="0"/>
    </xf>
    <xf numFmtId="165" fontId="4" fillId="0" borderId="30" xfId="0" applyNumberFormat="1" applyFont="1" applyFill="1" applyBorder="1" applyAlignment="1" applyProtection="1">
      <alignment horizontal="center" vertical="center" wrapText="1"/>
      <protection locked="0"/>
    </xf>
    <xf numFmtId="14" fontId="3" fillId="0" borderId="19" xfId="0" applyNumberFormat="1" applyFont="1" applyBorder="1" applyAlignment="1" applyProtection="1">
      <alignment horizontal="center"/>
      <protection locked="0"/>
    </xf>
    <xf numFmtId="14" fontId="3" fillId="0" borderId="20" xfId="0" applyNumberFormat="1" applyFont="1" applyBorder="1" applyAlignment="1" applyProtection="1">
      <alignment horizontal="center"/>
      <protection locked="0"/>
    </xf>
    <xf numFmtId="0" fontId="34" fillId="0" borderId="24" xfId="0" applyFont="1" applyBorder="1" applyAlignment="1" applyProtection="1">
      <alignment horizontal="center" vertical="center"/>
    </xf>
    <xf numFmtId="0" fontId="36" fillId="0" borderId="0" xfId="0" applyFont="1" applyAlignment="1" applyProtection="1">
      <alignment horizontal="center"/>
    </xf>
    <xf numFmtId="165" fontId="3" fillId="0" borderId="19" xfId="0" applyNumberFormat="1" applyFont="1" applyBorder="1" applyAlignment="1" applyProtection="1">
      <alignment horizontal="center" vertical="center"/>
      <protection locked="0"/>
    </xf>
    <xf numFmtId="165" fontId="3" fillId="0" borderId="20" xfId="0" applyNumberFormat="1" applyFont="1" applyBorder="1" applyAlignment="1" applyProtection="1">
      <alignment horizontal="center" vertical="center"/>
      <protection locked="0"/>
    </xf>
    <xf numFmtId="0" fontId="46" fillId="0" borderId="0" xfId="0" applyFont="1" applyBorder="1" applyAlignment="1" applyProtection="1">
      <alignment horizontal="center" wrapText="1"/>
    </xf>
    <xf numFmtId="2" fontId="3" fillId="0" borderId="31" xfId="0" applyNumberFormat="1" applyFont="1" applyFill="1" applyBorder="1" applyAlignment="1" applyProtection="1">
      <alignment horizontal="center" vertical="center"/>
      <protection locked="0"/>
    </xf>
    <xf numFmtId="2" fontId="3" fillId="0" borderId="32" xfId="0" applyNumberFormat="1" applyFont="1" applyFill="1" applyBorder="1" applyAlignment="1" applyProtection="1">
      <alignment horizontal="center" vertical="center"/>
      <protection locked="0"/>
    </xf>
    <xf numFmtId="0" fontId="39" fillId="2" borderId="26" xfId="0" applyFont="1" applyFill="1" applyBorder="1" applyAlignment="1" applyProtection="1">
      <alignment horizontal="center" vertical="center"/>
    </xf>
    <xf numFmtId="0" fontId="39" fillId="2" borderId="33" xfId="0" applyFont="1" applyFill="1" applyBorder="1" applyAlignment="1" applyProtection="1">
      <alignment horizontal="center" vertical="center"/>
    </xf>
    <xf numFmtId="0" fontId="52" fillId="0" borderId="45" xfId="0" applyFont="1" applyBorder="1" applyAlignment="1" applyProtection="1">
      <alignment horizontal="center" vertical="center" wrapText="1"/>
    </xf>
    <xf numFmtId="0" fontId="52" fillId="0" borderId="46"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49" fontId="3" fillId="0" borderId="12" xfId="0" applyNumberFormat="1" applyFont="1" applyBorder="1" applyAlignment="1" applyProtection="1">
      <alignment horizontal="left" vertical="center" wrapText="1"/>
    </xf>
    <xf numFmtId="0" fontId="0" fillId="0" borderId="4" xfId="0" applyBorder="1" applyAlignment="1">
      <alignment horizontal="left" vertical="center" wrapText="1"/>
    </xf>
    <xf numFmtId="0" fontId="0" fillId="0" borderId="13" xfId="0" applyBorder="1" applyAlignment="1">
      <alignment horizontal="left" vertical="center" wrapText="1"/>
    </xf>
    <xf numFmtId="0" fontId="27" fillId="0" borderId="0" xfId="0" applyFont="1" applyBorder="1" applyAlignment="1" applyProtection="1">
      <alignment horizontal="center" vertical="center" wrapText="1"/>
    </xf>
    <xf numFmtId="49" fontId="42" fillId="0" borderId="3" xfId="0" applyNumberFormat="1" applyFont="1" applyBorder="1" applyAlignment="1" applyProtection="1">
      <alignment horizontal="left" vertical="top" wrapText="1"/>
    </xf>
    <xf numFmtId="49" fontId="4" fillId="0" borderId="0" xfId="1" applyNumberFormat="1" applyFont="1" applyBorder="1" applyAlignment="1" applyProtection="1">
      <alignment horizontal="right" vertical="top" wrapText="1"/>
    </xf>
    <xf numFmtId="0" fontId="39" fillId="2" borderId="27"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24" xfId="0" applyFont="1" applyBorder="1" applyAlignment="1">
      <alignment horizontal="left" vertical="center" wrapText="1"/>
    </xf>
    <xf numFmtId="0" fontId="3" fillId="0" borderId="0" xfId="0" applyFont="1" applyBorder="1" applyAlignment="1">
      <alignment horizontal="left" vertical="center" wrapText="1"/>
    </xf>
    <xf numFmtId="0" fontId="37" fillId="0" borderId="26" xfId="0" applyFont="1" applyBorder="1" applyAlignment="1">
      <alignment horizontal="left" vertical="center" wrapText="1"/>
    </xf>
    <xf numFmtId="0" fontId="37" fillId="0" borderId="27" xfId="0" applyFont="1" applyBorder="1" applyAlignment="1">
      <alignment horizontal="left" vertical="center" wrapText="1"/>
    </xf>
    <xf numFmtId="0" fontId="3" fillId="0" borderId="26" xfId="0" applyFont="1" applyBorder="1" applyAlignment="1">
      <alignment horizontal="left" wrapText="1"/>
    </xf>
    <xf numFmtId="0" fontId="3" fillId="0" borderId="27" xfId="0" applyFont="1" applyBorder="1" applyAlignment="1">
      <alignment horizontal="left" wrapText="1"/>
    </xf>
    <xf numFmtId="0" fontId="4" fillId="2" borderId="2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19"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1" fontId="7" fillId="0" borderId="19" xfId="0" applyNumberFormat="1" applyFont="1" applyBorder="1" applyAlignment="1" applyProtection="1">
      <alignment horizontal="center" vertical="center" wrapText="1"/>
      <protection locked="0"/>
    </xf>
    <xf numFmtId="1" fontId="7" fillId="0" borderId="20" xfId="0" applyNumberFormat="1" applyFont="1" applyBorder="1" applyAlignment="1" applyProtection="1">
      <alignment horizontal="center" vertical="center" wrapText="1"/>
      <protection locked="0"/>
    </xf>
    <xf numFmtId="0" fontId="59" fillId="0" borderId="24" xfId="0" applyFont="1" applyBorder="1" applyAlignment="1" applyProtection="1">
      <alignment horizontal="center" vertical="center"/>
    </xf>
    <xf numFmtId="0" fontId="60" fillId="0" borderId="0" xfId="0" applyFont="1" applyAlignment="1" applyProtection="1">
      <alignment horizontal="center"/>
    </xf>
    <xf numFmtId="0" fontId="46" fillId="0" borderId="6" xfId="0" applyFont="1" applyBorder="1" applyAlignment="1">
      <alignment horizontal="center" vertical="center" wrapText="1"/>
    </xf>
    <xf numFmtId="2" fontId="3" fillId="0" borderId="31" xfId="0" applyNumberFormat="1" applyFont="1" applyBorder="1" applyAlignment="1" applyProtection="1">
      <alignment horizontal="center" vertical="center"/>
      <protection locked="0"/>
    </xf>
    <xf numFmtId="2" fontId="3" fillId="0" borderId="32" xfId="0" applyNumberFormat="1" applyFont="1" applyBorder="1" applyAlignment="1" applyProtection="1">
      <alignment horizontal="center" vertical="center"/>
      <protection locked="0"/>
    </xf>
  </cellXfs>
  <cellStyles count="2">
    <cellStyle name="Standard" xfId="0" builtinId="0"/>
    <cellStyle name="Standard 2" xfId="1" xr:uid="{00000000-0005-0000-0000-000001000000}"/>
  </cellStyles>
  <dxfs count="0"/>
  <tableStyles count="0" defaultTableStyle="TableStyleMedium2"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121920</xdr:colOff>
          <xdr:row>1</xdr:row>
          <xdr:rowOff>22860</xdr:rowOff>
        </xdr:from>
        <xdr:to>
          <xdr:col>24</xdr:col>
          <xdr:colOff>137160</xdr:colOff>
          <xdr:row>4</xdr:row>
          <xdr:rowOff>45720</xdr:rowOff>
        </xdr:to>
        <xdr:sp macro="" textlink="">
          <xdr:nvSpPr>
            <xdr:cNvPr id="30721" name="Button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339966"/>
                  </a:solidFill>
                  <a:latin typeface="Arial"/>
                  <a:cs typeface="Arial"/>
                </a:rPr>
                <a:t>Startseite Antrag</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121920</xdr:colOff>
          <xdr:row>4</xdr:row>
          <xdr:rowOff>121920</xdr:rowOff>
        </xdr:from>
        <xdr:to>
          <xdr:col>24</xdr:col>
          <xdr:colOff>144780</xdr:colOff>
          <xdr:row>9</xdr:row>
          <xdr:rowOff>0</xdr:rowOff>
        </xdr:to>
        <xdr:sp macro="" textlink="">
          <xdr:nvSpPr>
            <xdr:cNvPr id="30722" name="Button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3366FF"/>
                  </a:solidFill>
                  <a:latin typeface="Arial"/>
                  <a:cs typeface="Arial"/>
                </a:rPr>
                <a:t>Anlage zum Auszahlungsantrag / Verwendungsnachweis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21</xdr:row>
          <xdr:rowOff>0</xdr:rowOff>
        </xdr:from>
        <xdr:to>
          <xdr:col>24</xdr:col>
          <xdr:colOff>121920</xdr:colOff>
          <xdr:row>25</xdr:row>
          <xdr:rowOff>60960</xdr:rowOff>
        </xdr:to>
        <xdr:sp macro="" textlink="">
          <xdr:nvSpPr>
            <xdr:cNvPr id="30723" name="Button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FF0000"/>
                  </a:solidFill>
                  <a:latin typeface="Arial"/>
                  <a:cs typeface="Arial"/>
                </a:rPr>
                <a:t>komplette Seite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21</xdr:col>
          <xdr:colOff>121920</xdr:colOff>
          <xdr:row>12</xdr:row>
          <xdr:rowOff>0</xdr:rowOff>
        </xdr:from>
        <xdr:to>
          <xdr:col>24</xdr:col>
          <xdr:colOff>137160</xdr:colOff>
          <xdr:row>20</xdr:row>
          <xdr:rowOff>22860</xdr:rowOff>
        </xdr:to>
        <xdr:sp macro="" textlink="">
          <xdr:nvSpPr>
            <xdr:cNvPr id="30724" name="Button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de-DE" sz="1000" b="1" i="0" u="none" strike="noStrike" baseline="0">
                  <a:solidFill>
                    <a:srgbClr val="000000"/>
                  </a:solidFill>
                  <a:latin typeface="Arial"/>
                  <a:cs typeface="Arial"/>
                </a:rPr>
                <a:t>Seite drucken</a:t>
              </a:r>
            </a:p>
          </xdr:txBody>
        </xdr:sp>
        <xdr:clientData fPrint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dimension ref="A1:BO423"/>
  <sheetViews>
    <sheetView showGridLines="0" tabSelected="1" view="pageBreakPreview" zoomScaleNormal="100" zoomScaleSheetLayoutView="100" workbookViewId="0"/>
  </sheetViews>
  <sheetFormatPr baseColWidth="10" defaultColWidth="11.44140625" defaultRowHeight="13.2" x14ac:dyDescent="0.25"/>
  <cols>
    <col min="1" max="1" width="1.33203125" style="12" customWidth="1"/>
    <col min="2" max="2" width="3.21875" style="4" customWidth="1"/>
    <col min="3" max="3" width="16" style="4" customWidth="1"/>
    <col min="4" max="4" width="7.88671875" style="4" customWidth="1"/>
    <col min="5" max="5" width="8.6640625" style="4" customWidth="1"/>
    <col min="6" max="6" width="7.6640625" style="4" customWidth="1"/>
    <col min="7" max="7" width="6.5546875" style="4" customWidth="1"/>
    <col min="8" max="8" width="7.5546875" style="29" customWidth="1"/>
    <col min="9" max="9" width="12" style="30" customWidth="1"/>
    <col min="10" max="10" width="1.21875" style="4" customWidth="1"/>
    <col min="11" max="11" width="1" style="12" customWidth="1"/>
    <col min="12" max="12" width="3.88671875" style="4" customWidth="1"/>
    <col min="13" max="13" width="15.6640625" style="4" customWidth="1"/>
    <col min="14" max="14" width="8.33203125" style="4" customWidth="1"/>
    <col min="15" max="15" width="8.77734375" style="4" customWidth="1"/>
    <col min="16" max="16" width="8.21875" style="4" customWidth="1"/>
    <col min="17" max="17" width="6.44140625" style="4" customWidth="1"/>
    <col min="18" max="18" width="8.44140625" style="4" customWidth="1"/>
    <col min="19" max="19" width="10.88671875" style="4" customWidth="1"/>
    <col min="20" max="20" width="2.44140625" style="4" hidden="1" customWidth="1"/>
    <col min="21" max="21" width="1.5546875" style="4" customWidth="1"/>
    <col min="22" max="22" width="4.21875" customWidth="1"/>
    <col min="23" max="26" width="14.5546875" customWidth="1"/>
  </cols>
  <sheetData>
    <row r="1" spans="1:27" ht="24" customHeight="1" x14ac:dyDescent="0.4">
      <c r="B1" s="50" t="s">
        <v>132</v>
      </c>
      <c r="D1" s="28"/>
      <c r="E1" s="28"/>
      <c r="H1" s="116"/>
      <c r="N1" s="31"/>
      <c r="O1" s="12"/>
      <c r="P1" s="12"/>
      <c r="Q1" s="12"/>
      <c r="R1" s="12"/>
      <c r="S1" s="12"/>
    </row>
    <row r="2" spans="1:27" ht="5.25" customHeight="1" x14ac:dyDescent="0.25"/>
    <row r="3" spans="1:27" ht="5.25" customHeight="1" x14ac:dyDescent="0.25">
      <c r="B3" s="32"/>
      <c r="C3" s="33"/>
      <c r="D3" s="33"/>
      <c r="E3" s="33"/>
      <c r="F3" s="33"/>
      <c r="G3" s="33"/>
      <c r="H3" s="34"/>
      <c r="I3" s="35"/>
      <c r="J3" s="36"/>
      <c r="L3" s="32"/>
      <c r="M3" s="33"/>
      <c r="N3" s="33"/>
      <c r="O3" s="33"/>
      <c r="P3" s="33"/>
      <c r="Q3" s="33"/>
      <c r="R3" s="34"/>
      <c r="S3" s="35"/>
      <c r="T3" s="36"/>
      <c r="U3" s="12"/>
    </row>
    <row r="4" spans="1:27" ht="13.65" customHeight="1" x14ac:dyDescent="0.25">
      <c r="A4" s="40"/>
      <c r="B4" s="7" t="s">
        <v>7</v>
      </c>
      <c r="C4" s="6"/>
      <c r="D4" s="6"/>
      <c r="E4" s="6"/>
      <c r="F4" s="6"/>
      <c r="G4" s="518"/>
      <c r="H4" s="519"/>
      <c r="I4" s="520"/>
      <c r="J4" s="41"/>
      <c r="K4" s="40"/>
      <c r="L4" s="7" t="s">
        <v>10</v>
      </c>
      <c r="M4" s="6"/>
      <c r="N4" s="39"/>
      <c r="O4" s="39"/>
      <c r="P4" s="39"/>
      <c r="Q4" s="521"/>
      <c r="R4" s="522"/>
      <c r="S4" s="523"/>
      <c r="T4" s="41"/>
      <c r="U4" s="40"/>
    </row>
    <row r="5" spans="1:27" ht="13.65" customHeight="1" x14ac:dyDescent="0.25">
      <c r="A5" s="40"/>
      <c r="B5" s="7" t="s">
        <v>8</v>
      </c>
      <c r="C5" s="6"/>
      <c r="D5" s="524"/>
      <c r="E5" s="525"/>
      <c r="F5" s="525"/>
      <c r="G5" s="525"/>
      <c r="H5" s="525"/>
      <c r="I5" s="526"/>
      <c r="J5" s="41"/>
      <c r="K5" s="40"/>
      <c r="L5" s="7" t="s">
        <v>8</v>
      </c>
      <c r="M5" s="6"/>
      <c r="N5" s="527"/>
      <c r="O5" s="528"/>
      <c r="P5" s="528"/>
      <c r="Q5" s="528"/>
      <c r="R5" s="528"/>
      <c r="S5" s="529"/>
      <c r="T5" s="41"/>
      <c r="U5" s="40"/>
    </row>
    <row r="6" spans="1:27" ht="5.25" customHeight="1" thickBot="1" x14ac:dyDescent="0.3">
      <c r="B6" s="16"/>
      <c r="C6" s="19"/>
      <c r="D6" s="19"/>
      <c r="E6" s="19"/>
      <c r="F6" s="19"/>
      <c r="G6" s="19"/>
      <c r="H6" s="20"/>
      <c r="I6" s="21"/>
      <c r="J6" s="22"/>
      <c r="K6" s="15"/>
      <c r="L6" s="16"/>
      <c r="M6" s="19"/>
      <c r="N6" s="19"/>
      <c r="O6" s="19"/>
      <c r="P6" s="19"/>
      <c r="Q6" s="19"/>
      <c r="R6" s="20"/>
      <c r="S6" s="21"/>
      <c r="T6" s="22"/>
      <c r="U6" s="12"/>
      <c r="V6" s="111"/>
      <c r="W6" s="111"/>
      <c r="X6" s="111"/>
      <c r="Y6" s="111"/>
    </row>
    <row r="7" spans="1:27" s="111" customFormat="1" ht="8.25" customHeight="1" x14ac:dyDescent="0.25">
      <c r="A7" s="95"/>
      <c r="B7" s="103"/>
      <c r="C7" s="104"/>
      <c r="D7" s="105"/>
      <c r="E7" s="106"/>
      <c r="F7" s="106"/>
      <c r="G7" s="106"/>
      <c r="H7" s="106"/>
      <c r="I7" s="106"/>
      <c r="J7" s="102"/>
      <c r="K7" s="4"/>
      <c r="L7" s="107"/>
      <c r="M7" s="105"/>
      <c r="N7" s="105"/>
      <c r="O7" s="105"/>
      <c r="P7" s="108"/>
      <c r="Q7" s="105"/>
      <c r="R7" s="109"/>
      <c r="S7" s="110"/>
      <c r="T7" s="102"/>
      <c r="U7" s="4"/>
    </row>
    <row r="8" spans="1:27" ht="11.25" customHeight="1" x14ac:dyDescent="0.25">
      <c r="B8" s="44"/>
      <c r="C8" s="12"/>
      <c r="D8" s="2"/>
      <c r="E8" s="2"/>
      <c r="F8" s="2"/>
      <c r="G8" s="2"/>
      <c r="H8" s="47" t="s">
        <v>11</v>
      </c>
      <c r="I8" s="5"/>
      <c r="J8" s="17"/>
      <c r="K8" s="2"/>
      <c r="L8" s="43" t="s">
        <v>13</v>
      </c>
      <c r="M8" s="12"/>
      <c r="N8" s="2"/>
      <c r="O8" s="2"/>
      <c r="P8" s="45" t="s">
        <v>1</v>
      </c>
      <c r="Q8" s="46"/>
      <c r="R8" s="45" t="s">
        <v>0</v>
      </c>
      <c r="S8" s="5"/>
      <c r="T8" s="17"/>
      <c r="U8" s="2"/>
      <c r="V8" s="111"/>
      <c r="W8" s="111"/>
      <c r="X8" s="111"/>
      <c r="Y8" s="111"/>
      <c r="Z8" s="111"/>
      <c r="AA8" s="111"/>
    </row>
    <row r="9" spans="1:27" ht="6" customHeight="1" x14ac:dyDescent="0.25">
      <c r="B9" s="44"/>
      <c r="C9" s="12"/>
      <c r="D9" s="2"/>
      <c r="E9" s="2"/>
      <c r="F9" s="2"/>
      <c r="G9" s="2"/>
      <c r="H9" s="47"/>
      <c r="I9" s="5"/>
      <c r="J9" s="17"/>
      <c r="K9" s="2"/>
      <c r="L9" s="1"/>
      <c r="N9" s="57"/>
      <c r="O9" s="2"/>
      <c r="P9" s="45"/>
      <c r="Q9" s="46"/>
      <c r="R9" s="45"/>
      <c r="S9" s="5"/>
      <c r="T9" s="17"/>
      <c r="U9" s="2"/>
      <c r="V9" s="111"/>
      <c r="W9" s="111"/>
      <c r="X9" s="111"/>
      <c r="Y9" s="111"/>
      <c r="Z9" s="111"/>
      <c r="AA9" s="111"/>
    </row>
    <row r="10" spans="1:27" s="145" customFormat="1" x14ac:dyDescent="0.25">
      <c r="A10" s="198"/>
      <c r="B10" s="497" t="s">
        <v>130</v>
      </c>
      <c r="C10" s="498"/>
      <c r="D10" s="498"/>
      <c r="E10" s="498"/>
      <c r="F10" s="498"/>
      <c r="G10" s="498"/>
      <c r="H10" s="52"/>
      <c r="I10" s="83"/>
      <c r="J10" s="17"/>
      <c r="K10" s="2"/>
      <c r="L10" s="96" t="str">
        <f>IF(H10="x","  Nr. 5.1.3.1 durchgeführt?","")</f>
        <v/>
      </c>
      <c r="M10" s="4"/>
      <c r="N10" s="58"/>
      <c r="O10" s="2"/>
      <c r="P10" s="52"/>
      <c r="Q10" s="2"/>
      <c r="R10" s="52"/>
      <c r="S10" s="5"/>
      <c r="T10" s="17"/>
      <c r="U10" s="2"/>
      <c r="V10" s="111"/>
      <c r="W10" s="111"/>
      <c r="X10" s="111"/>
      <c r="Y10" s="111"/>
    </row>
    <row r="11" spans="1:27" s="145" customFormat="1" x14ac:dyDescent="0.25">
      <c r="A11" s="198"/>
      <c r="B11" s="497" t="s">
        <v>187</v>
      </c>
      <c r="C11" s="498"/>
      <c r="D11" s="498"/>
      <c r="E11" s="498"/>
      <c r="F11" s="498"/>
      <c r="G11" s="498"/>
      <c r="H11" s="348"/>
      <c r="I11" s="83"/>
      <c r="J11" s="17"/>
      <c r="K11" s="2"/>
      <c r="L11" s="96"/>
      <c r="M11" s="4"/>
      <c r="N11" s="58"/>
      <c r="O11" s="2"/>
      <c r="P11" s="348"/>
      <c r="Q11" s="2"/>
      <c r="R11" s="348"/>
      <c r="S11" s="5"/>
      <c r="T11" s="17"/>
      <c r="U11" s="2"/>
      <c r="V11" s="111"/>
      <c r="W11" s="111"/>
      <c r="X11" s="111"/>
      <c r="Y11" s="111"/>
    </row>
    <row r="12" spans="1:27" s="145" customFormat="1" x14ac:dyDescent="0.25">
      <c r="A12" s="198"/>
      <c r="B12" s="497" t="s">
        <v>188</v>
      </c>
      <c r="C12" s="498"/>
      <c r="D12" s="498"/>
      <c r="E12" s="498"/>
      <c r="F12" s="498"/>
      <c r="G12" s="498"/>
      <c r="H12" s="348"/>
      <c r="I12" s="83"/>
      <c r="J12" s="17"/>
      <c r="K12" s="2"/>
      <c r="L12" s="96"/>
      <c r="M12" s="4"/>
      <c r="N12" s="58"/>
      <c r="O12" s="2"/>
      <c r="P12" s="348"/>
      <c r="Q12" s="2"/>
      <c r="R12" s="348"/>
      <c r="S12" s="5"/>
      <c r="T12" s="17"/>
      <c r="U12" s="2"/>
      <c r="V12" s="111"/>
      <c r="W12" s="111"/>
      <c r="X12" s="111"/>
      <c r="Y12" s="111"/>
    </row>
    <row r="13" spans="1:27" s="145" customFormat="1" ht="6" customHeight="1" x14ac:dyDescent="0.25">
      <c r="A13" s="198"/>
      <c r="B13" s="514"/>
      <c r="C13" s="515"/>
      <c r="D13" s="515"/>
      <c r="E13" s="515"/>
      <c r="F13" s="515"/>
      <c r="G13" s="515"/>
      <c r="H13" s="348"/>
      <c r="I13" s="83"/>
      <c r="J13" s="17"/>
      <c r="K13" s="2"/>
      <c r="L13" s="96"/>
      <c r="M13" s="4"/>
      <c r="N13" s="58"/>
      <c r="O13" s="2"/>
      <c r="P13" s="348"/>
      <c r="Q13" s="2"/>
      <c r="R13" s="348"/>
      <c r="S13" s="5"/>
      <c r="T13" s="17"/>
      <c r="U13" s="2"/>
      <c r="V13" s="111"/>
      <c r="W13" s="111"/>
      <c r="X13" s="111"/>
      <c r="Y13" s="111"/>
    </row>
    <row r="14" spans="1:27" s="145" customFormat="1" x14ac:dyDescent="0.25">
      <c r="A14" s="198"/>
      <c r="B14" s="495" t="s">
        <v>131</v>
      </c>
      <c r="C14" s="496"/>
      <c r="D14" s="496"/>
      <c r="E14" s="496"/>
      <c r="F14" s="496"/>
      <c r="G14" s="496"/>
      <c r="H14" s="52"/>
      <c r="I14" s="83"/>
      <c r="J14" s="17"/>
      <c r="K14" s="2"/>
      <c r="L14" s="96" t="str">
        <f>IF(H14="x","  Nr. 5.1.3.2 durchgeführt?","")</f>
        <v/>
      </c>
      <c r="M14" s="4"/>
      <c r="N14" s="58"/>
      <c r="O14" s="2"/>
      <c r="P14" s="52"/>
      <c r="Q14" s="2"/>
      <c r="R14" s="52"/>
      <c r="S14" s="5"/>
      <c r="T14" s="17"/>
      <c r="U14" s="2"/>
      <c r="V14" s="111"/>
      <c r="W14" s="111"/>
      <c r="X14" s="111"/>
      <c r="Y14" s="111"/>
    </row>
    <row r="15" spans="1:27" s="145" customFormat="1" ht="13.2" customHeight="1" x14ac:dyDescent="0.25">
      <c r="A15" s="198"/>
      <c r="B15" s="495" t="s">
        <v>187</v>
      </c>
      <c r="C15" s="496"/>
      <c r="D15" s="496"/>
      <c r="E15" s="496"/>
      <c r="F15" s="496"/>
      <c r="G15" s="496"/>
      <c r="H15" s="348"/>
      <c r="I15" s="83"/>
      <c r="J15" s="17"/>
      <c r="K15" s="2"/>
      <c r="L15" s="96"/>
      <c r="M15" s="4"/>
      <c r="N15" s="58"/>
      <c r="O15" s="2"/>
      <c r="P15" s="348"/>
      <c r="Q15" s="2"/>
      <c r="R15" s="348"/>
      <c r="S15" s="5"/>
      <c r="T15" s="17"/>
      <c r="U15" s="2"/>
      <c r="V15" s="111"/>
      <c r="W15" s="111"/>
      <c r="X15" s="111"/>
      <c r="Y15" s="111"/>
    </row>
    <row r="16" spans="1:27" s="145" customFormat="1" x14ac:dyDescent="0.25">
      <c r="A16" s="198"/>
      <c r="B16" s="495" t="s">
        <v>189</v>
      </c>
      <c r="C16" s="496"/>
      <c r="D16" s="496"/>
      <c r="E16" s="496"/>
      <c r="F16" s="496"/>
      <c r="G16" s="496"/>
      <c r="H16" s="348"/>
      <c r="I16" s="83"/>
      <c r="J16" s="17"/>
      <c r="K16" s="2"/>
      <c r="L16" s="96"/>
      <c r="M16" s="4"/>
      <c r="N16" s="58"/>
      <c r="O16" s="2"/>
      <c r="P16" s="348"/>
      <c r="Q16" s="2"/>
      <c r="R16" s="348"/>
      <c r="S16" s="5"/>
      <c r="T16" s="17"/>
      <c r="U16" s="2"/>
      <c r="V16" s="111"/>
      <c r="W16" s="111"/>
      <c r="X16" s="111"/>
      <c r="Y16" s="111"/>
    </row>
    <row r="17" spans="1:58" s="111" customFormat="1" ht="7.2" customHeight="1" thickBot="1" x14ac:dyDescent="0.3">
      <c r="A17" s="12"/>
      <c r="B17" s="154"/>
      <c r="C17" s="40"/>
      <c r="D17" s="6"/>
      <c r="E17" s="6"/>
      <c r="F17" s="6"/>
      <c r="G17" s="6"/>
      <c r="H17" s="47"/>
      <c r="I17" s="155"/>
      <c r="J17" s="17"/>
      <c r="K17" s="2"/>
      <c r="L17" s="96"/>
      <c r="M17" s="40"/>
      <c r="N17" s="6"/>
      <c r="O17" s="6"/>
      <c r="P17" s="6"/>
      <c r="Q17" s="6"/>
      <c r="R17" s="47"/>
      <c r="S17" s="155"/>
      <c r="T17" s="17"/>
      <c r="U17" s="2"/>
      <c r="Z17" s="145"/>
      <c r="AA17"/>
      <c r="AB17"/>
      <c r="AC17"/>
      <c r="AD17"/>
      <c r="AE17"/>
      <c r="AF17"/>
      <c r="AG17"/>
      <c r="AH17"/>
      <c r="AI17"/>
      <c r="AJ17"/>
      <c r="AK17"/>
      <c r="AL17"/>
      <c r="AM17"/>
      <c r="AN17"/>
      <c r="AO17"/>
      <c r="AP17"/>
      <c r="AQ17"/>
      <c r="AR17"/>
      <c r="AS17"/>
      <c r="AT17"/>
      <c r="AU17"/>
    </row>
    <row r="18" spans="1:58" s="111" customFormat="1" ht="8.25" customHeight="1" x14ac:dyDescent="0.25">
      <c r="A18" s="12"/>
      <c r="B18" s="135"/>
      <c r="C18" s="136"/>
      <c r="D18" s="136"/>
      <c r="E18" s="136"/>
      <c r="F18" s="136"/>
      <c r="G18" s="136"/>
      <c r="H18" s="136"/>
      <c r="I18" s="136"/>
      <c r="J18" s="137"/>
      <c r="K18" s="12"/>
      <c r="L18" s="135"/>
      <c r="M18" s="136"/>
      <c r="N18" s="136"/>
      <c r="O18" s="136"/>
      <c r="P18" s="136"/>
      <c r="Q18" s="136"/>
      <c r="R18" s="136"/>
      <c r="S18" s="136"/>
      <c r="T18" s="137"/>
      <c r="U18" s="12"/>
      <c r="Z18" s="145"/>
      <c r="AA18" s="4"/>
      <c r="AB18" s="4"/>
      <c r="AC18" s="4"/>
      <c r="AD18" s="4"/>
      <c r="AE18" s="4"/>
      <c r="AF18" s="4"/>
      <c r="AG18" s="4"/>
      <c r="AH18" s="4"/>
      <c r="AI18" s="4"/>
      <c r="AJ18" s="4"/>
      <c r="AK18" s="4"/>
      <c r="AL18" s="4"/>
      <c r="AM18" s="4"/>
      <c r="AN18" s="4"/>
      <c r="AO18" s="4"/>
      <c r="AP18" s="4"/>
      <c r="AQ18" s="4"/>
      <c r="AR18" s="4"/>
      <c r="AS18" s="4"/>
      <c r="AT18" s="4"/>
      <c r="AU18" s="4"/>
    </row>
    <row r="19" spans="1:58" s="93" customFormat="1" ht="12.6" customHeight="1" x14ac:dyDescent="0.25">
      <c r="A19" s="66"/>
      <c r="B19" s="138" t="s">
        <v>15</v>
      </c>
      <c r="C19" s="64"/>
      <c r="D19" s="64"/>
      <c r="E19" s="64"/>
      <c r="F19" s="64"/>
      <c r="G19" s="64"/>
      <c r="H19" s="64"/>
      <c r="I19" s="64"/>
      <c r="J19" s="65"/>
      <c r="K19" s="66"/>
      <c r="L19" s="138" t="s">
        <v>17</v>
      </c>
      <c r="M19" s="64"/>
      <c r="N19" s="64"/>
      <c r="O19" s="64"/>
      <c r="P19" s="64"/>
      <c r="Q19" s="64"/>
      <c r="R19" s="64"/>
      <c r="S19" s="64"/>
      <c r="T19" s="65"/>
      <c r="U19" s="66"/>
      <c r="V19" s="111"/>
      <c r="W19" s="111"/>
      <c r="X19" s="111"/>
      <c r="Y19" s="111"/>
      <c r="Z19" s="145"/>
      <c r="AA19" s="4"/>
      <c r="AB19" s="4"/>
      <c r="AC19" s="4"/>
      <c r="AD19" s="4"/>
      <c r="AE19" s="4"/>
      <c r="AF19" s="4"/>
      <c r="AG19" s="4"/>
      <c r="AH19" s="4"/>
      <c r="AI19" s="4"/>
      <c r="AJ19" s="4"/>
      <c r="AK19" s="4"/>
      <c r="AL19" s="4"/>
      <c r="AM19" s="4"/>
      <c r="AN19" s="4"/>
      <c r="AO19" s="4"/>
      <c r="AP19" s="4"/>
      <c r="AQ19" s="4"/>
      <c r="AR19" s="4"/>
      <c r="AS19" s="4"/>
      <c r="AT19" s="4"/>
      <c r="AU19" s="4"/>
    </row>
    <row r="20" spans="1:58" s="93" customFormat="1" ht="4.8" customHeight="1" x14ac:dyDescent="0.25">
      <c r="A20" s="66"/>
      <c r="B20" s="138"/>
      <c r="C20" s="64"/>
      <c r="D20" s="64"/>
      <c r="E20" s="64"/>
      <c r="F20" s="64"/>
      <c r="G20" s="64"/>
      <c r="H20" s="64"/>
      <c r="I20" s="64"/>
      <c r="J20" s="65"/>
      <c r="K20" s="66"/>
      <c r="L20" s="138"/>
      <c r="M20" s="64"/>
      <c r="N20" s="64"/>
      <c r="O20" s="64"/>
      <c r="P20" s="64"/>
      <c r="Q20" s="64"/>
      <c r="R20" s="64"/>
      <c r="S20" s="64"/>
      <c r="T20" s="65"/>
      <c r="U20" s="66"/>
      <c r="V20" s="111"/>
      <c r="W20" s="111"/>
      <c r="X20" s="111"/>
      <c r="Y20" s="111"/>
      <c r="Z20" s="145"/>
      <c r="AA20" s="4"/>
      <c r="AB20" s="4"/>
      <c r="AC20" s="4"/>
      <c r="AD20" s="4"/>
      <c r="AE20" s="4"/>
      <c r="AF20" s="4"/>
      <c r="AG20" s="4"/>
      <c r="AH20" s="4"/>
      <c r="AI20" s="4"/>
      <c r="AJ20" s="4"/>
      <c r="AK20" s="4"/>
      <c r="AL20" s="4"/>
      <c r="AM20" s="4"/>
      <c r="AN20" s="4"/>
      <c r="AO20" s="4"/>
      <c r="AP20" s="4"/>
      <c r="AQ20" s="4"/>
      <c r="AR20" s="4"/>
      <c r="AS20" s="4"/>
      <c r="AT20" s="4"/>
      <c r="AU20" s="4"/>
    </row>
    <row r="21" spans="1:58" x14ac:dyDescent="0.25">
      <c r="B21" s="1" t="s">
        <v>21</v>
      </c>
      <c r="C21" s="2"/>
      <c r="D21" s="2"/>
      <c r="E21" s="2"/>
      <c r="F21" s="2"/>
      <c r="G21" s="2"/>
      <c r="H21" s="3"/>
      <c r="I21" s="5"/>
      <c r="J21" s="17"/>
      <c r="K21" s="4"/>
      <c r="L21" s="1" t="s">
        <v>21</v>
      </c>
      <c r="M21" s="2"/>
      <c r="N21" s="2"/>
      <c r="O21" s="2"/>
      <c r="P21" s="2"/>
      <c r="Q21" s="2"/>
      <c r="R21" s="3"/>
      <c r="S21" s="5"/>
      <c r="T21" s="17"/>
      <c r="U21" s="2"/>
      <c r="V21" s="111"/>
      <c r="W21" s="111"/>
      <c r="X21" s="111"/>
      <c r="Y21" s="111"/>
      <c r="Z21" s="145"/>
      <c r="AJ21" s="4"/>
      <c r="AK21" s="4"/>
      <c r="AL21" s="4"/>
      <c r="AM21" s="4"/>
      <c r="AN21" s="4"/>
      <c r="AO21" s="4"/>
      <c r="AP21" s="4"/>
      <c r="AQ21" s="4"/>
      <c r="AR21" s="4"/>
      <c r="AS21" s="4"/>
      <c r="AT21" s="4"/>
      <c r="AU21" s="4"/>
    </row>
    <row r="22" spans="1:58" ht="7.5" customHeight="1" x14ac:dyDescent="0.25">
      <c r="B22" s="1"/>
      <c r="C22" s="2"/>
      <c r="D22" s="2"/>
      <c r="E22" s="2"/>
      <c r="F22" s="2"/>
      <c r="G22" s="2"/>
      <c r="H22" s="3"/>
      <c r="I22" s="5"/>
      <c r="J22" s="17"/>
      <c r="K22" s="4"/>
      <c r="L22" s="1"/>
      <c r="M22" s="2"/>
      <c r="N22" s="2"/>
      <c r="O22" s="2"/>
      <c r="P22" s="2"/>
      <c r="Q22" s="2"/>
      <c r="R22" s="3"/>
      <c r="S22" s="5"/>
      <c r="T22" s="17"/>
      <c r="U22" s="2"/>
      <c r="V22" s="146"/>
      <c r="W22" s="145"/>
      <c r="X22" s="145"/>
      <c r="Y22" s="145"/>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row>
    <row r="23" spans="1:58" s="4" customFormat="1" x14ac:dyDescent="0.25">
      <c r="A23" s="12"/>
      <c r="B23" s="127" t="s">
        <v>14</v>
      </c>
      <c r="C23" s="2"/>
      <c r="D23" s="59"/>
      <c r="E23" s="536"/>
      <c r="F23" s="537"/>
      <c r="G23" s="51" t="s">
        <v>12</v>
      </c>
      <c r="H23" s="536"/>
      <c r="I23" s="537"/>
      <c r="J23" s="17"/>
      <c r="L23" s="128" t="s">
        <v>14</v>
      </c>
      <c r="M23" s="2"/>
      <c r="N23" s="59"/>
      <c r="O23" s="536"/>
      <c r="P23" s="537"/>
      <c r="Q23" s="51" t="s">
        <v>12</v>
      </c>
      <c r="R23" s="536"/>
      <c r="S23" s="537"/>
      <c r="T23" s="17"/>
      <c r="U23" s="2"/>
      <c r="V23" s="146"/>
      <c r="W23" s="145"/>
      <c r="X23" s="145"/>
      <c r="Y23" s="145"/>
      <c r="Z23" s="145"/>
      <c r="AA23" s="111"/>
      <c r="AB23" s="111"/>
      <c r="AC23" s="111"/>
      <c r="AD23" s="111"/>
      <c r="AE23" s="111"/>
      <c r="AF23" s="111"/>
      <c r="AG23" s="111"/>
      <c r="AH23" s="111"/>
      <c r="AI23" s="111"/>
      <c r="AJ23" s="111"/>
      <c r="AK23" s="111"/>
      <c r="AL23" s="111"/>
      <c r="AM23" s="111"/>
      <c r="AN23" s="111"/>
      <c r="AO23" s="111"/>
      <c r="AP23" s="111"/>
      <c r="AQ23" s="111"/>
      <c r="AR23" s="111"/>
      <c r="AS23" s="111"/>
      <c r="AT23" s="111"/>
      <c r="AU23" s="111"/>
    </row>
    <row r="24" spans="1:58" s="4" customFormat="1" ht="4.6500000000000004" customHeight="1" x14ac:dyDescent="0.25">
      <c r="A24" s="12"/>
      <c r="B24" s="84"/>
      <c r="C24" s="12"/>
      <c r="D24" s="2"/>
      <c r="E24" s="14"/>
      <c r="F24" s="25"/>
      <c r="G24" s="26"/>
      <c r="H24" s="18"/>
      <c r="I24" s="27"/>
      <c r="J24" s="17"/>
      <c r="L24" s="96"/>
      <c r="M24" s="2"/>
      <c r="N24" s="2"/>
      <c r="O24" s="2"/>
      <c r="P24" s="2"/>
      <c r="Q24" s="2"/>
      <c r="R24" s="3"/>
      <c r="S24" s="5"/>
      <c r="T24" s="17"/>
      <c r="U24" s="2"/>
      <c r="V24" s="146"/>
      <c r="W24" s="145"/>
      <c r="X24" s="145"/>
      <c r="Y24" s="145"/>
      <c r="Z24" s="145"/>
      <c r="AA24" s="111"/>
      <c r="AB24" s="111"/>
      <c r="AC24" s="111"/>
      <c r="AD24" s="111"/>
      <c r="AE24" s="111"/>
      <c r="AF24" s="111"/>
      <c r="AG24" s="111"/>
      <c r="AH24" s="111"/>
      <c r="AI24" s="111"/>
      <c r="AJ24" s="111"/>
      <c r="AK24" s="111"/>
      <c r="AL24" s="111"/>
      <c r="AM24" s="111"/>
      <c r="AN24" s="111"/>
      <c r="AO24" s="111"/>
      <c r="AP24" s="111"/>
      <c r="AQ24" s="111"/>
      <c r="AR24" s="111"/>
      <c r="AS24" s="111"/>
      <c r="AT24" s="111"/>
      <c r="AU24" s="111"/>
    </row>
    <row r="25" spans="1:58" s="4" customFormat="1" x14ac:dyDescent="0.25">
      <c r="A25" s="95"/>
      <c r="B25" s="497"/>
      <c r="C25" s="498"/>
      <c r="D25" s="498"/>
      <c r="E25" s="498"/>
      <c r="F25" s="510"/>
      <c r="G25" s="510"/>
      <c r="H25" s="510"/>
      <c r="I25" s="510"/>
      <c r="J25" s="17"/>
      <c r="L25" s="1" t="s">
        <v>9</v>
      </c>
      <c r="M25" s="2"/>
      <c r="N25" s="2"/>
      <c r="O25" s="2"/>
      <c r="P25" s="52"/>
      <c r="Q25" s="2" t="s">
        <v>106</v>
      </c>
      <c r="R25" s="3"/>
      <c r="S25" s="5"/>
      <c r="T25" s="17"/>
      <c r="U25" s="2"/>
      <c r="V25" s="145"/>
      <c r="W25" s="145"/>
      <c r="X25" s="145"/>
      <c r="Y25" s="145"/>
      <c r="Z25" s="145"/>
      <c r="AA25" s="111"/>
      <c r="AB25" s="111"/>
      <c r="AC25" s="111"/>
      <c r="AD25" s="111"/>
      <c r="AE25" s="111"/>
      <c r="AF25" s="111"/>
      <c r="AG25" s="111"/>
      <c r="AH25" s="111"/>
      <c r="AI25" s="111"/>
      <c r="AJ25" s="111"/>
      <c r="AK25" s="111"/>
      <c r="AL25" s="111"/>
      <c r="AM25" s="111"/>
      <c r="AN25" s="111"/>
      <c r="AO25" s="111"/>
      <c r="AP25" s="111"/>
      <c r="AQ25" s="111"/>
      <c r="AR25" s="111"/>
      <c r="AS25" s="111"/>
      <c r="AT25" s="111"/>
      <c r="AU25" s="111"/>
    </row>
    <row r="26" spans="1:58" s="4" customFormat="1" ht="5.25" customHeight="1" x14ac:dyDescent="0.25">
      <c r="A26" s="12"/>
      <c r="B26" s="287"/>
      <c r="C26" s="288"/>
      <c r="D26" s="129"/>
      <c r="E26" s="289"/>
      <c r="F26" s="290"/>
      <c r="G26" s="290"/>
      <c r="H26" s="290"/>
      <c r="I26" s="290"/>
      <c r="J26" s="17"/>
      <c r="L26" s="96"/>
      <c r="M26" s="2"/>
      <c r="N26" s="2"/>
      <c r="O26" s="2"/>
      <c r="P26" s="2"/>
      <c r="Q26" s="2"/>
      <c r="R26" s="3"/>
      <c r="S26" s="5"/>
      <c r="T26" s="17"/>
      <c r="U26" s="2"/>
      <c r="V26" s="145"/>
      <c r="W26" s="145"/>
      <c r="X26" s="145"/>
      <c r="Y26" s="145"/>
      <c r="Z26" s="145"/>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row>
    <row r="27" spans="1:58" s="4" customFormat="1" ht="13.8" x14ac:dyDescent="0.3">
      <c r="A27" s="12"/>
      <c r="B27" s="287" t="s">
        <v>90</v>
      </c>
      <c r="C27" s="288"/>
      <c r="D27" s="288"/>
      <c r="E27" s="291"/>
      <c r="F27" s="531"/>
      <c r="G27" s="532"/>
      <c r="H27" s="532"/>
      <c r="I27" s="533"/>
      <c r="J27" s="17"/>
      <c r="K27" s="6"/>
      <c r="L27" s="130" t="s">
        <v>90</v>
      </c>
      <c r="M27" s="12"/>
      <c r="N27" s="12"/>
      <c r="P27" s="511" t="str">
        <f>IF(ISBLANK(F27)," ",IF(P25="J",F27,IF(P25="T",F27," ")))</f>
        <v xml:space="preserve"> </v>
      </c>
      <c r="Q27" s="512"/>
      <c r="R27" s="512"/>
      <c r="S27" s="513"/>
      <c r="T27" s="10"/>
      <c r="U27" s="6"/>
      <c r="V27" s="145"/>
      <c r="W27" s="145"/>
      <c r="X27" s="145"/>
      <c r="Y27" s="145"/>
      <c r="Z27" s="145"/>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row>
    <row r="28" spans="1:58" s="4" customFormat="1" ht="4.6500000000000004" customHeight="1" x14ac:dyDescent="0.25">
      <c r="A28" s="12"/>
      <c r="B28" s="131"/>
      <c r="C28" s="25"/>
      <c r="D28" s="25"/>
      <c r="E28" s="25"/>
      <c r="F28" s="288"/>
      <c r="G28" s="129"/>
      <c r="H28" s="292"/>
      <c r="I28" s="293"/>
      <c r="J28" s="17"/>
      <c r="K28" s="6"/>
      <c r="L28" s="130"/>
      <c r="M28" s="6"/>
      <c r="N28" s="6"/>
      <c r="P28" s="132"/>
      <c r="Q28" s="6"/>
      <c r="R28" s="11"/>
      <c r="S28" s="133"/>
      <c r="T28" s="10"/>
      <c r="U28" s="6"/>
      <c r="V28" s="145"/>
      <c r="W28" s="145"/>
      <c r="X28" s="145"/>
      <c r="Y28" s="145"/>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row>
    <row r="29" spans="1:58" s="4" customFormat="1" ht="13.8" x14ac:dyDescent="0.3">
      <c r="A29" s="12"/>
      <c r="B29" s="287" t="s">
        <v>91</v>
      </c>
      <c r="C29" s="288"/>
      <c r="D29" s="288"/>
      <c r="E29" s="288"/>
      <c r="F29" s="531"/>
      <c r="G29" s="532"/>
      <c r="H29" s="532"/>
      <c r="I29" s="533"/>
      <c r="J29" s="10"/>
      <c r="K29" s="6"/>
      <c r="L29" s="130" t="s">
        <v>91</v>
      </c>
      <c r="M29" s="12"/>
      <c r="N29" s="12"/>
      <c r="P29" s="511" t="str">
        <f>IF(ISBLANK(F29)," ",IF(P25="J",F29,IF(P25="T",F29," ")))</f>
        <v xml:space="preserve"> </v>
      </c>
      <c r="Q29" s="512"/>
      <c r="R29" s="512"/>
      <c r="S29" s="513"/>
      <c r="T29" s="10"/>
      <c r="U29" s="6"/>
      <c r="V29" s="145"/>
      <c r="W29" s="145"/>
      <c r="X29" s="145"/>
      <c r="Y29" s="145"/>
      <c r="Z29" s="145"/>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row>
    <row r="30" spans="1:58" s="4" customFormat="1" ht="4.6500000000000004" customHeight="1" x14ac:dyDescent="0.25">
      <c r="A30" s="12"/>
      <c r="B30" s="287"/>
      <c r="C30" s="288"/>
      <c r="D30" s="288"/>
      <c r="E30" s="288"/>
      <c r="F30" s="294"/>
      <c r="G30" s="294"/>
      <c r="H30" s="294"/>
      <c r="I30" s="294"/>
      <c r="J30" s="10"/>
      <c r="K30" s="6"/>
      <c r="L30" s="130"/>
      <c r="M30" s="12"/>
      <c r="N30" s="12"/>
      <c r="P30" s="134"/>
      <c r="Q30" s="134"/>
      <c r="R30" s="134"/>
      <c r="S30" s="134"/>
      <c r="T30" s="10"/>
      <c r="U30" s="6"/>
      <c r="V30" s="145"/>
      <c r="W30" s="145"/>
      <c r="X30" s="145"/>
      <c r="Y30" s="145"/>
      <c r="Z30" s="145"/>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row>
    <row r="31" spans="1:58" s="4" customFormat="1" ht="13.8" x14ac:dyDescent="0.25">
      <c r="A31" s="12"/>
      <c r="B31" s="228" t="s">
        <v>92</v>
      </c>
      <c r="C31" s="25"/>
      <c r="D31" s="25"/>
      <c r="E31" s="25"/>
      <c r="F31" s="505"/>
      <c r="G31" s="506"/>
      <c r="H31" s="506"/>
      <c r="I31" s="507"/>
      <c r="J31" s="10"/>
      <c r="K31" s="6"/>
      <c r="L31" s="130" t="s">
        <v>92</v>
      </c>
      <c r="M31" s="12"/>
      <c r="N31" s="12"/>
      <c r="P31" s="499" t="str">
        <f>IF(ISBLANK(F31)," ",IF(P25="J",F31,IF(P25="T",F31," ")))</f>
        <v xml:space="preserve"> </v>
      </c>
      <c r="Q31" s="500"/>
      <c r="R31" s="500"/>
      <c r="S31" s="501"/>
      <c r="T31" s="10"/>
      <c r="U31" s="6"/>
      <c r="V31" s="145"/>
      <c r="W31" s="145"/>
      <c r="X31" s="145"/>
      <c r="Y31" s="145"/>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row>
    <row r="32" spans="1:58" s="4" customFormat="1" ht="4.6500000000000004" customHeight="1" x14ac:dyDescent="0.25">
      <c r="A32" s="12"/>
      <c r="B32" s="131"/>
      <c r="C32" s="25"/>
      <c r="D32" s="132"/>
      <c r="E32" s="12"/>
      <c r="G32" s="12"/>
      <c r="H32" s="11"/>
      <c r="I32" s="133"/>
      <c r="J32" s="10"/>
      <c r="K32" s="6"/>
      <c r="L32" s="130"/>
      <c r="M32" s="12"/>
      <c r="O32" s="134"/>
      <c r="P32" s="134"/>
      <c r="Q32" s="134"/>
      <c r="R32" s="134"/>
      <c r="S32" s="134"/>
      <c r="T32" s="10"/>
      <c r="U32" s="6"/>
      <c r="V32" s="145"/>
      <c r="W32" s="145"/>
      <c r="X32" s="145"/>
      <c r="Y32" s="145"/>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row>
    <row r="33" spans="1:58" s="4" customFormat="1" ht="13.8" x14ac:dyDescent="0.25">
      <c r="A33" s="12"/>
      <c r="B33" s="287" t="s">
        <v>60</v>
      </c>
      <c r="C33" s="288"/>
      <c r="D33" s="288"/>
      <c r="E33" s="288"/>
      <c r="F33" s="505"/>
      <c r="G33" s="506"/>
      <c r="H33" s="506"/>
      <c r="I33" s="507"/>
      <c r="J33" s="10"/>
      <c r="K33" s="6"/>
      <c r="L33" s="130" t="s">
        <v>60</v>
      </c>
      <c r="M33" s="12"/>
      <c r="O33" s="288"/>
      <c r="P33" s="499" t="str">
        <f>IF(ISBLANK(F33)," ",IF(P25="J",F33,IF(P25="T",F33," ")))</f>
        <v xml:space="preserve"> </v>
      </c>
      <c r="Q33" s="500"/>
      <c r="R33" s="500"/>
      <c r="S33" s="501"/>
      <c r="T33" s="10"/>
      <c r="U33" s="6"/>
      <c r="V33" s="145"/>
      <c r="W33" s="352"/>
      <c r="X33" s="145"/>
      <c r="Y33" s="145"/>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row>
    <row r="34" spans="1:58" s="4" customFormat="1" ht="4.6500000000000004" customHeight="1" x14ac:dyDescent="0.25">
      <c r="A34" s="12"/>
      <c r="B34" s="131"/>
      <c r="C34" s="25"/>
      <c r="D34" s="132"/>
      <c r="E34" s="12"/>
      <c r="G34" s="12"/>
      <c r="H34" s="11"/>
      <c r="I34" s="133"/>
      <c r="J34" s="10"/>
      <c r="K34" s="6"/>
      <c r="L34" s="130"/>
      <c r="M34" s="12"/>
      <c r="O34" s="134"/>
      <c r="P34" s="134"/>
      <c r="Q34" s="134"/>
      <c r="R34" s="134"/>
      <c r="S34" s="134"/>
      <c r="T34" s="10"/>
      <c r="U34" s="6"/>
      <c r="V34" s="145"/>
      <c r="W34" s="145"/>
      <c r="X34" s="145"/>
      <c r="Y34" s="145"/>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row>
    <row r="35" spans="1:58" s="4" customFormat="1" ht="13.8" x14ac:dyDescent="0.25">
      <c r="A35" s="12"/>
      <c r="B35" s="333" t="s">
        <v>114</v>
      </c>
      <c r="C35" s="334"/>
      <c r="D35" s="334"/>
      <c r="E35" s="334"/>
      <c r="F35" s="534"/>
      <c r="G35" s="535"/>
      <c r="H35" s="125"/>
      <c r="I35" s="125"/>
      <c r="J35" s="10"/>
      <c r="K35" s="6"/>
      <c r="L35" s="333" t="s">
        <v>114</v>
      </c>
      <c r="M35" s="157"/>
      <c r="N35" s="156"/>
      <c r="O35" s="334"/>
      <c r="P35" s="530" t="str">
        <f>IF(ISBLANK(F35)," ",IF($P$25="J",F35,IF($P$25="T",F35," ")))</f>
        <v xml:space="preserve"> </v>
      </c>
      <c r="Q35" s="530"/>
      <c r="R35" s="144"/>
      <c r="S35" s="144"/>
      <c r="T35" s="10"/>
      <c r="U35" s="6"/>
      <c r="V35" s="93"/>
      <c r="W35" s="145"/>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row>
    <row r="36" spans="1:58" s="4" customFormat="1" x14ac:dyDescent="0.25">
      <c r="A36" s="12"/>
      <c r="B36" s="333" t="s">
        <v>115</v>
      </c>
      <c r="C36" s="335"/>
      <c r="D36" s="336"/>
      <c r="E36" s="157"/>
      <c r="G36" s="12"/>
      <c r="H36" s="11"/>
      <c r="I36" s="133"/>
      <c r="J36" s="10"/>
      <c r="K36" s="6"/>
      <c r="L36" s="333" t="s">
        <v>115</v>
      </c>
      <c r="M36" s="157"/>
      <c r="N36" s="156"/>
      <c r="O36" s="337"/>
      <c r="P36" s="134"/>
      <c r="Q36" s="134"/>
      <c r="R36" s="134"/>
      <c r="S36" s="134"/>
      <c r="T36" s="10"/>
      <c r="U36" s="6"/>
      <c r="V36" s="145"/>
      <c r="W36" s="145"/>
      <c r="X36" s="145"/>
      <c r="Y36" s="145"/>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row>
    <row r="37" spans="1:58" s="4" customFormat="1" ht="8.25" customHeight="1" x14ac:dyDescent="0.25">
      <c r="A37" s="12"/>
      <c r="B37" s="131"/>
      <c r="C37" s="25"/>
      <c r="D37" s="132"/>
      <c r="E37" s="12"/>
      <c r="G37" s="12"/>
      <c r="H37" s="11"/>
      <c r="I37" s="133"/>
      <c r="J37" s="10"/>
      <c r="K37" s="6"/>
      <c r="L37" s="130"/>
      <c r="M37" s="12"/>
      <c r="O37" s="134"/>
      <c r="P37" s="134"/>
      <c r="Q37" s="134"/>
      <c r="R37" s="134"/>
      <c r="S37" s="134"/>
      <c r="T37" s="10"/>
      <c r="U37" s="6"/>
      <c r="V37" s="145"/>
      <c r="W37" s="145"/>
      <c r="X37" s="145"/>
      <c r="Y37" s="145"/>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row>
    <row r="38" spans="1:58" s="4" customFormat="1" x14ac:dyDescent="0.25">
      <c r="A38" s="12"/>
      <c r="B38" s="253" t="s">
        <v>96</v>
      </c>
      <c r="C38" s="227"/>
      <c r="D38" s="227"/>
      <c r="E38" s="227"/>
      <c r="G38" s="12"/>
      <c r="H38" s="11"/>
      <c r="I38" s="133"/>
      <c r="J38" s="10"/>
      <c r="K38" s="6"/>
      <c r="L38" s="130"/>
      <c r="M38" s="12"/>
      <c r="O38" s="134"/>
      <c r="P38" s="134"/>
      <c r="Q38" s="134"/>
      <c r="R38" s="134"/>
      <c r="S38" s="134"/>
      <c r="T38" s="10"/>
      <c r="U38" s="6"/>
      <c r="V38" s="145"/>
      <c r="W38" s="145"/>
      <c r="X38" s="145"/>
      <c r="Y38" s="145"/>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row>
    <row r="39" spans="1:58" s="4" customFormat="1" x14ac:dyDescent="0.25">
      <c r="A39" s="12"/>
      <c r="B39" s="253" t="s">
        <v>123</v>
      </c>
      <c r="C39" s="227"/>
      <c r="D39" s="227"/>
      <c r="E39" s="227"/>
      <c r="G39" s="12"/>
      <c r="H39" s="508"/>
      <c r="I39" s="509"/>
      <c r="J39" s="10"/>
      <c r="K39" s="6"/>
      <c r="L39" s="130"/>
      <c r="M39" s="12"/>
      <c r="O39" s="134"/>
      <c r="P39" s="134"/>
      <c r="Q39" s="134"/>
      <c r="R39" s="134"/>
      <c r="S39" s="134"/>
      <c r="T39" s="10"/>
      <c r="U39" s="6"/>
      <c r="V39" s="145"/>
      <c r="W39" s="145"/>
      <c r="X39" s="145"/>
      <c r="Y39" s="145"/>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row>
    <row r="40" spans="1:58" s="111" customFormat="1" ht="7.2" customHeight="1" thickBot="1" x14ac:dyDescent="0.3">
      <c r="A40" s="160"/>
      <c r="B40" s="502"/>
      <c r="C40" s="503"/>
      <c r="D40" s="503"/>
      <c r="E40" s="503"/>
      <c r="F40" s="503"/>
      <c r="G40" s="503"/>
      <c r="H40" s="503"/>
      <c r="I40" s="503"/>
      <c r="J40" s="504"/>
      <c r="K40" s="94"/>
      <c r="L40" s="140"/>
      <c r="M40" s="99"/>
      <c r="N40" s="99"/>
      <c r="O40" s="99"/>
      <c r="P40" s="100"/>
      <c r="Q40" s="100"/>
      <c r="R40" s="101"/>
      <c r="S40" s="101"/>
      <c r="T40" s="141"/>
      <c r="U40" s="4"/>
      <c r="V40" s="145"/>
      <c r="W40" s="145"/>
      <c r="X40" s="145"/>
      <c r="Y40" s="145"/>
    </row>
    <row r="41" spans="1:58" s="111" customFormat="1" ht="5.4" customHeight="1" x14ac:dyDescent="0.25">
      <c r="A41" s="12"/>
      <c r="B41" s="164"/>
      <c r="C41" s="165"/>
      <c r="D41" s="165"/>
      <c r="E41" s="166"/>
      <c r="F41" s="167"/>
      <c r="G41" s="168"/>
      <c r="H41" s="166"/>
      <c r="I41" s="167"/>
      <c r="J41" s="169"/>
      <c r="K41" s="6"/>
      <c r="L41" s="164"/>
      <c r="M41" s="165"/>
      <c r="N41" s="165"/>
      <c r="O41" s="166"/>
      <c r="P41" s="167"/>
      <c r="Q41" s="168"/>
      <c r="R41" s="166"/>
      <c r="S41" s="167"/>
      <c r="T41" s="169"/>
      <c r="U41" s="6"/>
      <c r="W41" s="224"/>
      <c r="X41" s="224"/>
    </row>
    <row r="42" spans="1:58" s="326" customFormat="1" x14ac:dyDescent="0.25">
      <c r="A42" s="23"/>
      <c r="B42" s="538" t="s">
        <v>191</v>
      </c>
      <c r="C42" s="539"/>
      <c r="D42" s="539"/>
      <c r="E42" s="539"/>
      <c r="F42" s="539"/>
      <c r="G42" s="539"/>
      <c r="H42" s="539"/>
      <c r="I42" s="539"/>
      <c r="J42" s="324"/>
      <c r="K42" s="356"/>
      <c r="L42" s="538" t="s">
        <v>191</v>
      </c>
      <c r="M42" s="539"/>
      <c r="N42" s="539"/>
      <c r="O42" s="539"/>
      <c r="P42" s="539"/>
      <c r="Q42" s="539"/>
      <c r="R42" s="539"/>
      <c r="S42" s="539"/>
      <c r="T42" s="324"/>
      <c r="U42" s="325"/>
      <c r="V42" s="4"/>
      <c r="W42" s="224"/>
      <c r="X42" s="224"/>
      <c r="Y42" s="111"/>
      <c r="Z42" s="111"/>
    </row>
    <row r="43" spans="1:58" s="111" customFormat="1" ht="14.4" customHeight="1" x14ac:dyDescent="0.25">
      <c r="A43" s="12"/>
      <c r="B43" s="581" t="s">
        <v>166</v>
      </c>
      <c r="C43" s="582"/>
      <c r="D43" s="582"/>
      <c r="E43" s="582"/>
      <c r="F43" s="582"/>
      <c r="G43" s="582"/>
      <c r="H43" s="582"/>
      <c r="I43" s="582"/>
      <c r="J43" s="413"/>
      <c r="K43" s="4"/>
      <c r="L43" s="581" t="s">
        <v>166</v>
      </c>
      <c r="M43" s="582"/>
      <c r="N43" s="582"/>
      <c r="O43" s="582"/>
      <c r="P43" s="582"/>
      <c r="Q43" s="582"/>
      <c r="R43" s="582"/>
      <c r="S43" s="582"/>
      <c r="T43" s="17"/>
      <c r="U43" s="2"/>
      <c r="V43" s="158"/>
      <c r="W43" s="301"/>
      <c r="X43" s="301"/>
      <c r="Y43" s="158"/>
    </row>
    <row r="44" spans="1:58" s="111" customFormat="1" ht="6" customHeight="1" x14ac:dyDescent="0.25">
      <c r="A44" s="12"/>
      <c r="B44" s="228"/>
      <c r="C44" s="160"/>
      <c r="D44" s="55"/>
      <c r="E44" s="55"/>
      <c r="F44" s="56"/>
      <c r="G44" s="56"/>
      <c r="H44" s="56"/>
      <c r="I44" s="56"/>
      <c r="J44" s="17"/>
      <c r="K44" s="4"/>
      <c r="L44" s="130"/>
      <c r="M44" s="160"/>
      <c r="N44" s="2"/>
      <c r="O44" s="2"/>
      <c r="P44" s="2"/>
      <c r="Q44" s="2"/>
      <c r="R44" s="3"/>
      <c r="S44" s="5"/>
      <c r="T44" s="17"/>
      <c r="U44" s="2"/>
      <c r="V44" s="158"/>
      <c r="W44" s="301"/>
      <c r="X44" s="301"/>
      <c r="Y44" s="158"/>
    </row>
    <row r="45" spans="1:58" s="111" customFormat="1" ht="14.4" customHeight="1" x14ac:dyDescent="0.25">
      <c r="A45" s="12"/>
      <c r="B45" s="130" t="s">
        <v>192</v>
      </c>
      <c r="C45" s="6"/>
      <c r="D45" s="6"/>
      <c r="E45" s="6"/>
      <c r="F45" s="2"/>
      <c r="G45" s="540"/>
      <c r="H45" s="541"/>
      <c r="I45" s="11" t="s">
        <v>70</v>
      </c>
      <c r="J45" s="10"/>
      <c r="K45" s="6"/>
      <c r="L45" s="130" t="s">
        <v>192</v>
      </c>
      <c r="M45" s="6"/>
      <c r="N45" s="6"/>
      <c r="O45" s="6"/>
      <c r="P45" s="2"/>
      <c r="Q45" s="540" t="str">
        <f>IF($P$25="J",G45,IF($P$25="T",G45," "))</f>
        <v xml:space="preserve"> </v>
      </c>
      <c r="R45" s="541"/>
      <c r="S45" s="11" t="s">
        <v>38</v>
      </c>
      <c r="T45" s="10"/>
      <c r="U45" s="6"/>
      <c r="V45" s="146"/>
      <c r="W45" s="224"/>
      <c r="X45" s="224"/>
      <c r="Y45" s="145"/>
    </row>
    <row r="46" spans="1:58" s="111" customFormat="1" ht="6" customHeight="1" thickBot="1" x14ac:dyDescent="0.3">
      <c r="A46" s="12"/>
      <c r="B46" s="96"/>
      <c r="C46" s="2"/>
      <c r="D46" s="2"/>
      <c r="E46" s="2"/>
      <c r="F46" s="2"/>
      <c r="G46" s="341"/>
      <c r="H46" s="3"/>
      <c r="I46" s="5"/>
      <c r="J46" s="17"/>
      <c r="K46" s="4"/>
      <c r="L46" s="96"/>
      <c r="M46" s="2"/>
      <c r="N46" s="2"/>
      <c r="O46" s="2"/>
      <c r="P46" s="2"/>
      <c r="Q46" s="2"/>
      <c r="R46" s="3"/>
      <c r="S46" s="5"/>
      <c r="T46" s="17"/>
      <c r="U46" s="2"/>
      <c r="W46" s="224"/>
      <c r="X46" s="224"/>
    </row>
    <row r="47" spans="1:58" s="111" customFormat="1" ht="14.4" customHeight="1" thickTop="1" thickBot="1" x14ac:dyDescent="0.3">
      <c r="B47" s="565" t="s">
        <v>183</v>
      </c>
      <c r="C47" s="566"/>
      <c r="D47" s="566"/>
      <c r="E47" s="566"/>
      <c r="F47" s="367"/>
      <c r="G47" s="371" t="s">
        <v>3</v>
      </c>
      <c r="H47" s="367" t="s">
        <v>177</v>
      </c>
      <c r="I47" s="418" t="s">
        <v>2</v>
      </c>
      <c r="J47" s="363"/>
      <c r="K47" s="359"/>
      <c r="L47" s="565" t="s">
        <v>183</v>
      </c>
      <c r="M47" s="566"/>
      <c r="N47" s="566"/>
      <c r="O47" s="566"/>
      <c r="P47" s="367" t="str">
        <f>IF($P$25="J",IF(F47=0,"",F47)," ")</f>
        <v xml:space="preserve"> </v>
      </c>
      <c r="Q47" s="371" t="s">
        <v>3</v>
      </c>
      <c r="R47" s="367" t="str">
        <f>IF($P$25="J",H47," ")</f>
        <v xml:space="preserve"> </v>
      </c>
      <c r="S47" s="418" t="s">
        <v>2</v>
      </c>
      <c r="T47" s="363"/>
      <c r="U47" s="360"/>
      <c r="V47" s="361"/>
      <c r="W47" s="361"/>
      <c r="X47" s="361"/>
      <c r="Y47" s="320"/>
      <c r="Z47" s="320"/>
      <c r="AA47" s="320"/>
      <c r="AB47" s="320"/>
      <c r="AC47" s="320"/>
    </row>
    <row r="48" spans="1:58" s="111" customFormat="1" ht="13.8" thickTop="1" x14ac:dyDescent="0.25">
      <c r="B48" s="565"/>
      <c r="C48" s="566"/>
      <c r="D48" s="566"/>
      <c r="E48" s="566"/>
      <c r="F48" s="417"/>
      <c r="G48" s="419"/>
      <c r="H48" s="419"/>
      <c r="I48" s="420"/>
      <c r="J48" s="363"/>
      <c r="K48" s="359"/>
      <c r="L48" s="565"/>
      <c r="M48" s="566"/>
      <c r="N48" s="566"/>
      <c r="O48" s="566"/>
      <c r="P48" s="417"/>
      <c r="Q48" s="421"/>
      <c r="R48" s="421"/>
      <c r="S48" s="422"/>
      <c r="T48" s="363"/>
      <c r="U48" s="360"/>
      <c r="V48" s="361"/>
      <c r="W48" s="361"/>
      <c r="X48" s="361"/>
      <c r="Y48" s="320"/>
      <c r="Z48" s="320"/>
      <c r="AA48" s="320"/>
      <c r="AB48" s="320"/>
      <c r="AC48" s="320"/>
    </row>
    <row r="49" spans="1:45" s="111" customFormat="1" ht="5.25" customHeight="1" x14ac:dyDescent="0.25">
      <c r="B49" s="414"/>
      <c r="C49" s="415"/>
      <c r="D49" s="415"/>
      <c r="E49" s="415"/>
      <c r="F49" s="415"/>
      <c r="G49" s="415"/>
      <c r="H49" s="415"/>
      <c r="I49" s="415"/>
      <c r="J49" s="95"/>
      <c r="L49" s="414"/>
      <c r="M49" s="415"/>
      <c r="N49" s="415"/>
      <c r="O49" s="415"/>
      <c r="P49" s="415"/>
      <c r="Q49" s="416"/>
      <c r="R49" s="416"/>
      <c r="S49" s="416"/>
      <c r="T49" s="95"/>
      <c r="U49" s="360"/>
      <c r="V49" s="361"/>
      <c r="W49" s="361"/>
      <c r="X49" s="361"/>
      <c r="Y49" s="320"/>
      <c r="Z49" s="320"/>
      <c r="AA49" s="320"/>
      <c r="AB49" s="320"/>
      <c r="AC49" s="320"/>
    </row>
    <row r="50" spans="1:45" s="111" customFormat="1" ht="12.75" customHeight="1" x14ac:dyDescent="0.25">
      <c r="B50" s="565" t="s">
        <v>178</v>
      </c>
      <c r="C50" s="566"/>
      <c r="D50" s="566"/>
      <c r="E50" s="566"/>
      <c r="F50" s="566"/>
      <c r="G50" s="584"/>
      <c r="H50" s="585"/>
      <c r="I50" s="422" t="s">
        <v>39</v>
      </c>
      <c r="J50" s="363"/>
      <c r="K50" s="359"/>
      <c r="L50" s="565" t="s">
        <v>178</v>
      </c>
      <c r="M50" s="566"/>
      <c r="N50" s="566"/>
      <c r="O50" s="566"/>
      <c r="P50" s="566"/>
      <c r="Q50" s="584" t="str">
        <f>IF($P$25="J",G50," ")</f>
        <v xml:space="preserve"> </v>
      </c>
      <c r="R50" s="585"/>
      <c r="S50" s="422" t="s">
        <v>39</v>
      </c>
      <c r="T50" s="363"/>
      <c r="U50" s="360"/>
      <c r="V50" s="361"/>
      <c r="W50" s="361"/>
      <c r="X50" s="361"/>
      <c r="Y50" s="320"/>
      <c r="Z50" s="320"/>
      <c r="AA50" s="320"/>
      <c r="AB50" s="320"/>
      <c r="AC50" s="320"/>
    </row>
    <row r="51" spans="1:45" s="111" customFormat="1" x14ac:dyDescent="0.25">
      <c r="B51" s="565"/>
      <c r="C51" s="566"/>
      <c r="D51" s="566"/>
      <c r="E51" s="566"/>
      <c r="F51" s="566"/>
      <c r="G51" s="423"/>
      <c r="H51" s="423"/>
      <c r="I51" s="422"/>
      <c r="J51" s="363"/>
      <c r="K51" s="359"/>
      <c r="L51" s="565"/>
      <c r="M51" s="566"/>
      <c r="N51" s="566"/>
      <c r="O51" s="566"/>
      <c r="P51" s="566"/>
      <c r="Q51" s="421"/>
      <c r="R51" s="421"/>
      <c r="S51" s="422"/>
      <c r="T51" s="363"/>
      <c r="U51" s="360"/>
      <c r="V51" s="361"/>
      <c r="W51" s="361"/>
      <c r="X51" s="361"/>
      <c r="Y51" s="320"/>
      <c r="Z51" s="320"/>
      <c r="AA51" s="320"/>
      <c r="AB51" s="320"/>
      <c r="AC51" s="320"/>
    </row>
    <row r="52" spans="1:45" s="111" customFormat="1" ht="7.2" customHeight="1" x14ac:dyDescent="0.25">
      <c r="B52" s="424"/>
      <c r="C52" s="417"/>
      <c r="D52" s="417"/>
      <c r="E52" s="417"/>
      <c r="F52" s="425"/>
      <c r="G52" s="425"/>
      <c r="H52" s="425"/>
      <c r="I52" s="425"/>
      <c r="J52" s="363"/>
      <c r="K52" s="359"/>
      <c r="L52" s="424"/>
      <c r="M52" s="417"/>
      <c r="N52" s="417"/>
      <c r="O52" s="417"/>
      <c r="P52" s="425"/>
      <c r="Q52" s="425"/>
      <c r="R52" s="425"/>
      <c r="S52" s="425"/>
      <c r="T52" s="363"/>
      <c r="U52" s="360"/>
      <c r="V52" s="361"/>
      <c r="W52" s="361"/>
      <c r="X52" s="361"/>
      <c r="Y52" s="320"/>
      <c r="Z52" s="320"/>
      <c r="AA52" s="320"/>
      <c r="AB52" s="320"/>
      <c r="AC52" s="320"/>
    </row>
    <row r="53" spans="1:45" s="111" customFormat="1" ht="13.2" customHeight="1" x14ac:dyDescent="0.25">
      <c r="B53" s="565" t="s">
        <v>184</v>
      </c>
      <c r="C53" s="566"/>
      <c r="D53" s="566"/>
      <c r="E53" s="566"/>
      <c r="F53" s="566"/>
      <c r="G53" s="540"/>
      <c r="H53" s="541"/>
      <c r="I53" s="422" t="s">
        <v>38</v>
      </c>
      <c r="J53" s="363"/>
      <c r="K53" s="359"/>
      <c r="L53" s="565" t="s">
        <v>184</v>
      </c>
      <c r="M53" s="566"/>
      <c r="N53" s="566"/>
      <c r="O53" s="566"/>
      <c r="P53" s="566"/>
      <c r="Q53" s="540" t="str">
        <f>IF($P$25="J",G53," ")</f>
        <v xml:space="preserve"> </v>
      </c>
      <c r="R53" s="541"/>
      <c r="S53" s="422" t="s">
        <v>38</v>
      </c>
      <c r="T53" s="363"/>
      <c r="U53" s="360"/>
      <c r="V53" s="361"/>
      <c r="W53" s="361"/>
      <c r="X53" s="361"/>
      <c r="Y53" s="320"/>
      <c r="Z53" s="320"/>
      <c r="AA53" s="320"/>
      <c r="AB53" s="320"/>
      <c r="AC53" s="320"/>
    </row>
    <row r="54" spans="1:45" s="111" customFormat="1" x14ac:dyDescent="0.25">
      <c r="B54" s="565"/>
      <c r="C54" s="566"/>
      <c r="D54" s="566"/>
      <c r="E54" s="566"/>
      <c r="F54" s="566"/>
      <c r="G54" s="423"/>
      <c r="H54" s="423"/>
      <c r="I54" s="422"/>
      <c r="J54" s="363"/>
      <c r="K54" s="359"/>
      <c r="L54" s="565"/>
      <c r="M54" s="566"/>
      <c r="N54" s="566"/>
      <c r="O54" s="566"/>
      <c r="P54" s="566"/>
      <c r="Q54" s="421"/>
      <c r="R54" s="421"/>
      <c r="S54" s="422"/>
      <c r="T54" s="363"/>
      <c r="U54" s="360"/>
      <c r="V54" s="361"/>
      <c r="W54" s="361"/>
      <c r="X54" s="361"/>
      <c r="Y54" s="320"/>
      <c r="Z54" s="320"/>
      <c r="AA54" s="320"/>
      <c r="AB54" s="320"/>
      <c r="AC54" s="320"/>
    </row>
    <row r="55" spans="1:45" s="111" customFormat="1" ht="6.6" customHeight="1" x14ac:dyDescent="0.25">
      <c r="B55" s="424"/>
      <c r="C55" s="417"/>
      <c r="D55" s="417"/>
      <c r="E55" s="417"/>
      <c r="F55" s="425"/>
      <c r="G55" s="425"/>
      <c r="H55" s="425"/>
      <c r="I55" s="425"/>
      <c r="J55" s="363"/>
      <c r="K55" s="359"/>
      <c r="L55" s="424"/>
      <c r="M55" s="417"/>
      <c r="N55" s="417"/>
      <c r="O55" s="417"/>
      <c r="P55" s="425"/>
      <c r="Q55" s="425"/>
      <c r="R55" s="425"/>
      <c r="S55" s="425"/>
      <c r="T55" s="363"/>
      <c r="U55" s="360"/>
      <c r="V55" s="361"/>
      <c r="W55" s="361"/>
      <c r="X55" s="361"/>
      <c r="Y55" s="320"/>
      <c r="Z55" s="320"/>
      <c r="AA55" s="320"/>
      <c r="AB55" s="320"/>
      <c r="AC55" s="320"/>
    </row>
    <row r="56" spans="1:45" s="111" customFormat="1" ht="13.2" customHeight="1" x14ac:dyDescent="0.25">
      <c r="B56" s="565" t="s">
        <v>179</v>
      </c>
      <c r="C56" s="566"/>
      <c r="D56" s="566"/>
      <c r="E56" s="566"/>
      <c r="F56" s="566"/>
      <c r="G56" s="540"/>
      <c r="H56" s="541"/>
      <c r="I56" s="422" t="s">
        <v>38</v>
      </c>
      <c r="J56" s="363"/>
      <c r="K56" s="359"/>
      <c r="L56" s="565" t="s">
        <v>179</v>
      </c>
      <c r="M56" s="566"/>
      <c r="N56" s="566"/>
      <c r="O56" s="566"/>
      <c r="P56" s="566"/>
      <c r="Q56" s="540" t="str">
        <f>IF($P$25="J",G56," ")</f>
        <v xml:space="preserve"> </v>
      </c>
      <c r="R56" s="541"/>
      <c r="S56" s="422" t="s">
        <v>38</v>
      </c>
      <c r="T56" s="363"/>
      <c r="U56" s="360"/>
      <c r="V56" s="361"/>
      <c r="W56" s="361"/>
      <c r="X56" s="361"/>
      <c r="Y56" s="320"/>
      <c r="Z56" s="320"/>
      <c r="AA56" s="320"/>
      <c r="AB56" s="320"/>
      <c r="AC56" s="320"/>
    </row>
    <row r="57" spans="1:45" s="111" customFormat="1" x14ac:dyDescent="0.25">
      <c r="B57" s="565"/>
      <c r="C57" s="566"/>
      <c r="D57" s="566"/>
      <c r="E57" s="566"/>
      <c r="F57" s="566"/>
      <c r="G57" s="423"/>
      <c r="H57" s="423"/>
      <c r="I57" s="422"/>
      <c r="J57" s="363"/>
      <c r="K57" s="359"/>
      <c r="L57" s="565"/>
      <c r="M57" s="566"/>
      <c r="N57" s="566"/>
      <c r="O57" s="566"/>
      <c r="P57" s="566"/>
      <c r="Q57" s="421"/>
      <c r="R57" s="421"/>
      <c r="S57" s="422"/>
      <c r="T57" s="363"/>
      <c r="U57" s="360"/>
      <c r="V57" s="361"/>
      <c r="W57" s="361"/>
      <c r="X57" s="361"/>
      <c r="Y57" s="320"/>
      <c r="Z57" s="320"/>
      <c r="AA57" s="320"/>
      <c r="AB57" s="320"/>
      <c r="AC57" s="320"/>
    </row>
    <row r="58" spans="1:45" s="111" customFormat="1" ht="7.5" customHeight="1" x14ac:dyDescent="0.25">
      <c r="B58" s="424"/>
      <c r="C58" s="417"/>
      <c r="D58" s="417"/>
      <c r="E58" s="417"/>
      <c r="F58" s="417"/>
      <c r="G58" s="423"/>
      <c r="H58" s="423"/>
      <c r="I58" s="422"/>
      <c r="J58" s="363"/>
      <c r="K58" s="359"/>
      <c r="L58" s="424"/>
      <c r="M58" s="417"/>
      <c r="N58" s="417"/>
      <c r="O58" s="417"/>
      <c r="P58" s="417"/>
      <c r="Q58" s="423"/>
      <c r="R58" s="423"/>
      <c r="S58" s="422"/>
      <c r="T58" s="363"/>
      <c r="U58" s="360"/>
      <c r="V58" s="361"/>
      <c r="W58" s="361"/>
      <c r="X58" s="361"/>
      <c r="Y58" s="320"/>
      <c r="Z58" s="320"/>
      <c r="AA58" s="320"/>
      <c r="AB58" s="320"/>
      <c r="AC58" s="320"/>
    </row>
    <row r="59" spans="1:45" s="111" customFormat="1" ht="13.2" customHeight="1" x14ac:dyDescent="0.25">
      <c r="B59" s="565" t="s">
        <v>180</v>
      </c>
      <c r="C59" s="566"/>
      <c r="D59" s="566"/>
      <c r="E59" s="566"/>
      <c r="F59" s="566"/>
      <c r="G59" s="540"/>
      <c r="H59" s="541"/>
      <c r="I59" s="422" t="s">
        <v>38</v>
      </c>
      <c r="J59" s="363"/>
      <c r="K59" s="359"/>
      <c r="L59" s="565" t="s">
        <v>180</v>
      </c>
      <c r="M59" s="566"/>
      <c r="N59" s="566"/>
      <c r="O59" s="566"/>
      <c r="P59" s="566"/>
      <c r="Q59" s="540" t="str">
        <f>IF($P$25="J",G59," ")</f>
        <v xml:space="preserve"> </v>
      </c>
      <c r="R59" s="541"/>
      <c r="S59" s="422" t="s">
        <v>38</v>
      </c>
      <c r="T59" s="363"/>
      <c r="U59" s="360"/>
      <c r="V59" s="361"/>
      <c r="W59" s="361"/>
      <c r="X59" s="361"/>
      <c r="Y59" s="320"/>
      <c r="Z59" s="320"/>
      <c r="AA59" s="320"/>
      <c r="AB59" s="320"/>
      <c r="AC59" s="320"/>
    </row>
    <row r="60" spans="1:45" s="111" customFormat="1" x14ac:dyDescent="0.25">
      <c r="B60" s="565"/>
      <c r="C60" s="566"/>
      <c r="D60" s="566"/>
      <c r="E60" s="566"/>
      <c r="F60" s="566"/>
      <c r="G60" s="423"/>
      <c r="H60" s="423"/>
      <c r="I60" s="422"/>
      <c r="J60" s="363"/>
      <c r="K60" s="359"/>
      <c r="L60" s="565"/>
      <c r="M60" s="566"/>
      <c r="N60" s="566"/>
      <c r="O60" s="566"/>
      <c r="P60" s="566"/>
      <c r="Q60" s="421"/>
      <c r="R60" s="421"/>
      <c r="S60" s="422"/>
      <c r="T60" s="363"/>
      <c r="U60" s="360"/>
      <c r="V60" s="361"/>
      <c r="W60" s="361"/>
      <c r="X60" s="361"/>
      <c r="Y60" s="320"/>
      <c r="Z60" s="320"/>
      <c r="AA60" s="320"/>
      <c r="AB60" s="320"/>
      <c r="AC60" s="320"/>
    </row>
    <row r="61" spans="1:45" s="111" customFormat="1" ht="4.8" customHeight="1" thickBot="1" x14ac:dyDescent="0.3">
      <c r="B61" s="567"/>
      <c r="C61" s="568"/>
      <c r="D61" s="568"/>
      <c r="E61" s="568"/>
      <c r="F61" s="568"/>
      <c r="G61" s="568"/>
      <c r="H61" s="568"/>
      <c r="I61" s="568"/>
      <c r="J61" s="426"/>
      <c r="L61" s="569"/>
      <c r="M61" s="570"/>
      <c r="N61" s="570"/>
      <c r="O61" s="570"/>
      <c r="P61" s="570"/>
      <c r="Q61" s="570"/>
      <c r="R61" s="570"/>
      <c r="S61" s="570"/>
      <c r="T61" s="426"/>
      <c r="U61" s="360"/>
      <c r="V61" s="361"/>
      <c r="W61" s="361"/>
      <c r="X61" s="361"/>
      <c r="Y61" s="320"/>
      <c r="Z61" s="320"/>
      <c r="AA61" s="320"/>
      <c r="AB61" s="320"/>
      <c r="AC61" s="320"/>
    </row>
    <row r="62" spans="1:45" s="111" customFormat="1" ht="6" customHeight="1" thickTop="1" x14ac:dyDescent="0.25">
      <c r="A62" s="12"/>
      <c r="B62" s="190"/>
      <c r="C62" s="191"/>
      <c r="D62" s="191"/>
      <c r="E62" s="191"/>
      <c r="F62" s="192"/>
      <c r="G62" s="192"/>
      <c r="H62" s="192"/>
      <c r="I62" s="193"/>
      <c r="J62" s="194"/>
      <c r="K62" s="6"/>
      <c r="L62" s="190"/>
      <c r="M62" s="191"/>
      <c r="N62" s="191"/>
      <c r="O62" s="191"/>
      <c r="P62" s="192"/>
      <c r="Q62" s="192"/>
      <c r="R62" s="192"/>
      <c r="S62" s="193"/>
      <c r="T62" s="10"/>
      <c r="U62" s="6"/>
      <c r="W62" s="320"/>
      <c r="AF62" s="93"/>
      <c r="AG62" s="93"/>
      <c r="AH62" s="93"/>
      <c r="AI62" s="93"/>
      <c r="AJ62" s="93"/>
      <c r="AK62" s="93"/>
      <c r="AL62" s="93"/>
      <c r="AM62" s="93"/>
      <c r="AN62" s="93"/>
      <c r="AO62" s="93"/>
      <c r="AP62" s="93"/>
      <c r="AQ62" s="93"/>
      <c r="AR62" s="93"/>
      <c r="AS62" s="93"/>
    </row>
    <row r="63" spans="1:45" s="145" customFormat="1" ht="12" customHeight="1" x14ac:dyDescent="0.25">
      <c r="B63" s="563" t="s">
        <v>155</v>
      </c>
      <c r="C63" s="564"/>
      <c r="D63" s="564"/>
      <c r="E63" s="362" t="str">
        <f>IF(G16="","",G16/G13)</f>
        <v/>
      </c>
      <c r="F63" s="564" t="s">
        <v>156</v>
      </c>
      <c r="G63" s="564"/>
      <c r="H63" s="564"/>
      <c r="I63" s="564"/>
      <c r="J63" s="363"/>
      <c r="K63" s="359"/>
      <c r="L63" s="563" t="s">
        <v>155</v>
      </c>
      <c r="M63" s="564"/>
      <c r="N63" s="564"/>
      <c r="O63" s="362" t="str">
        <f>IF(Q13=0,"",IF(Q16="","",IF($P$25="J",Q16/Q13,"")))</f>
        <v/>
      </c>
      <c r="P63" s="564" t="s">
        <v>156</v>
      </c>
      <c r="Q63" s="564"/>
      <c r="R63" s="564"/>
      <c r="S63" s="564"/>
      <c r="T63" s="363"/>
      <c r="U63" s="360"/>
      <c r="V63" s="361"/>
      <c r="W63" s="361"/>
      <c r="X63" s="361"/>
      <c r="Y63" s="361"/>
      <c r="Z63" s="361"/>
      <c r="AA63" s="361"/>
      <c r="AB63" s="361"/>
      <c r="AC63" s="361"/>
    </row>
    <row r="64" spans="1:45" s="145" customFormat="1" ht="12" customHeight="1" x14ac:dyDescent="0.25">
      <c r="B64" s="563"/>
      <c r="C64" s="564"/>
      <c r="D64" s="564"/>
      <c r="E64" s="366"/>
      <c r="F64" s="564"/>
      <c r="G64" s="564"/>
      <c r="H64" s="564"/>
      <c r="I64" s="564"/>
      <c r="J64" s="363"/>
      <c r="K64" s="359"/>
      <c r="L64" s="563"/>
      <c r="M64" s="564"/>
      <c r="N64" s="564"/>
      <c r="O64" s="366"/>
      <c r="P64" s="564"/>
      <c r="Q64" s="564"/>
      <c r="R64" s="564"/>
      <c r="S64" s="564"/>
      <c r="T64" s="363"/>
      <c r="U64" s="360"/>
      <c r="V64" s="361"/>
      <c r="W64" s="361"/>
      <c r="X64" s="361"/>
      <c r="Y64" s="361"/>
      <c r="Z64" s="361"/>
      <c r="AA64" s="361"/>
      <c r="AB64" s="361"/>
      <c r="AC64" s="361"/>
    </row>
    <row r="65" spans="1:29" s="145" customFormat="1" ht="5.25" customHeight="1" x14ac:dyDescent="0.25">
      <c r="B65" s="364"/>
      <c r="C65" s="365"/>
      <c r="D65" s="365"/>
      <c r="E65" s="366"/>
      <c r="F65" s="365"/>
      <c r="G65" s="365"/>
      <c r="H65" s="365"/>
      <c r="I65" s="365"/>
      <c r="J65" s="363"/>
      <c r="K65" s="359"/>
      <c r="L65" s="364"/>
      <c r="M65" s="365"/>
      <c r="N65" s="365"/>
      <c r="O65" s="366"/>
      <c r="P65" s="365"/>
      <c r="Q65" s="365"/>
      <c r="R65" s="365"/>
      <c r="S65" s="365"/>
      <c r="T65" s="363"/>
      <c r="U65" s="360"/>
      <c r="V65" s="361"/>
      <c r="W65" s="361"/>
      <c r="X65" s="361"/>
      <c r="Y65" s="361"/>
      <c r="Z65" s="361"/>
      <c r="AA65" s="361"/>
      <c r="AB65" s="361"/>
      <c r="AC65" s="361"/>
    </row>
    <row r="66" spans="1:29" s="145" customFormat="1" ht="12" customHeight="1" x14ac:dyDescent="0.25">
      <c r="B66" s="563" t="s">
        <v>157</v>
      </c>
      <c r="C66" s="564" t="s">
        <v>158</v>
      </c>
      <c r="D66" s="564"/>
      <c r="E66" s="362" t="str">
        <f>IF(G19="","",G19/G13)</f>
        <v/>
      </c>
      <c r="F66" s="564" t="s">
        <v>156</v>
      </c>
      <c r="G66" s="564"/>
      <c r="H66" s="564"/>
      <c r="I66" s="564"/>
      <c r="J66" s="363"/>
      <c r="K66" s="359"/>
      <c r="L66" s="563" t="s">
        <v>157</v>
      </c>
      <c r="M66" s="564" t="s">
        <v>158</v>
      </c>
      <c r="N66" s="564"/>
      <c r="O66" s="362" t="str">
        <f>IF(Q16=0,"",IF(Q19=0,"",IF($P$25="J",Q19/Q16,"")))</f>
        <v/>
      </c>
      <c r="P66" s="564" t="s">
        <v>156</v>
      </c>
      <c r="Q66" s="564"/>
      <c r="R66" s="564"/>
      <c r="S66" s="564"/>
      <c r="T66" s="363"/>
      <c r="U66" s="360"/>
      <c r="V66" s="361"/>
      <c r="W66" s="361"/>
      <c r="X66" s="361"/>
      <c r="Y66" s="361"/>
      <c r="Z66" s="361"/>
      <c r="AA66" s="361"/>
      <c r="AB66" s="361"/>
      <c r="AC66" s="361"/>
    </row>
    <row r="67" spans="1:29" s="145" customFormat="1" ht="12" customHeight="1" x14ac:dyDescent="0.25">
      <c r="B67" s="563"/>
      <c r="C67" s="564"/>
      <c r="D67" s="564"/>
      <c r="E67" s="366"/>
      <c r="F67" s="564"/>
      <c r="G67" s="564"/>
      <c r="H67" s="564"/>
      <c r="I67" s="564"/>
      <c r="J67" s="363"/>
      <c r="K67" s="359"/>
      <c r="L67" s="563"/>
      <c r="M67" s="564"/>
      <c r="N67" s="564"/>
      <c r="O67" s="366"/>
      <c r="P67" s="564"/>
      <c r="Q67" s="564"/>
      <c r="R67" s="564"/>
      <c r="S67" s="564"/>
      <c r="T67" s="363"/>
      <c r="U67" s="360"/>
      <c r="V67" s="361"/>
      <c r="W67" s="361"/>
      <c r="X67" s="361"/>
      <c r="Y67" s="361"/>
      <c r="Z67" s="361"/>
      <c r="AA67" s="361"/>
      <c r="AB67" s="361"/>
      <c r="AC67" s="361"/>
    </row>
    <row r="68" spans="1:29" s="222" customFormat="1" ht="6" customHeight="1" thickBot="1" x14ac:dyDescent="0.3">
      <c r="B68" s="398"/>
      <c r="C68" s="399"/>
      <c r="D68" s="399"/>
      <c r="E68" s="397"/>
      <c r="F68" s="399"/>
      <c r="G68" s="399"/>
      <c r="H68" s="399"/>
      <c r="I68" s="399"/>
      <c r="J68" s="396"/>
      <c r="K68" s="394"/>
      <c r="L68" s="398"/>
      <c r="M68" s="399"/>
      <c r="N68" s="399"/>
      <c r="O68" s="397"/>
      <c r="P68" s="399"/>
      <c r="Q68" s="399"/>
      <c r="R68" s="399"/>
      <c r="S68" s="399"/>
      <c r="T68" s="396"/>
      <c r="U68" s="395"/>
      <c r="V68" s="320"/>
      <c r="W68" s="320"/>
      <c r="X68" s="320"/>
      <c r="Y68" s="320"/>
      <c r="Z68" s="320"/>
      <c r="AA68" s="320"/>
      <c r="AB68" s="320"/>
      <c r="AC68" s="320"/>
    </row>
    <row r="69" spans="1:29" s="145" customFormat="1" ht="12" customHeight="1" thickTop="1" thickBot="1" x14ac:dyDescent="0.3">
      <c r="B69" s="563" t="s">
        <v>176</v>
      </c>
      <c r="C69" s="564"/>
      <c r="D69" s="564"/>
      <c r="E69" s="564"/>
      <c r="F69" s="367"/>
      <c r="G69" s="368" t="s">
        <v>3</v>
      </c>
      <c r="H69" s="367" t="str">
        <f>IF(F69="","x","")</f>
        <v>x</v>
      </c>
      <c r="I69" s="369" t="s">
        <v>2</v>
      </c>
      <c r="J69" s="363"/>
      <c r="K69" s="359"/>
      <c r="L69" s="563" t="s">
        <v>176</v>
      </c>
      <c r="M69" s="564"/>
      <c r="N69" s="564"/>
      <c r="O69" s="564"/>
      <c r="P69" s="367" t="str">
        <f>IF($P$25="J",IF(F69=0," ",F69)," ")</f>
        <v xml:space="preserve"> </v>
      </c>
      <c r="Q69" s="368" t="s">
        <v>3</v>
      </c>
      <c r="R69" s="367" t="str">
        <f>IF(P69=" ","x","")</f>
        <v>x</v>
      </c>
      <c r="S69" s="369" t="s">
        <v>2</v>
      </c>
      <c r="T69" s="363"/>
      <c r="U69" s="360"/>
      <c r="V69" s="361"/>
      <c r="W69" s="361"/>
      <c r="X69" s="361"/>
      <c r="Y69" s="361"/>
      <c r="Z69" s="361"/>
      <c r="AA69" s="361"/>
      <c r="AB69" s="361"/>
      <c r="AC69" s="361"/>
    </row>
    <row r="70" spans="1:29" s="145" customFormat="1" ht="12" customHeight="1" thickTop="1" x14ac:dyDescent="0.25">
      <c r="B70" s="563"/>
      <c r="C70" s="564"/>
      <c r="D70" s="564"/>
      <c r="E70" s="564"/>
      <c r="F70" s="365"/>
      <c r="G70" s="365"/>
      <c r="H70" s="365"/>
      <c r="I70" s="365"/>
      <c r="J70" s="363"/>
      <c r="K70" s="359"/>
      <c r="L70" s="563"/>
      <c r="M70" s="564"/>
      <c r="N70" s="564"/>
      <c r="O70" s="564"/>
      <c r="P70" s="365"/>
      <c r="Q70" s="365"/>
      <c r="R70" s="365"/>
      <c r="S70" s="365"/>
      <c r="T70" s="363"/>
      <c r="U70" s="360"/>
      <c r="V70" s="361"/>
      <c r="W70" s="361"/>
      <c r="X70" s="361"/>
      <c r="Y70" s="361"/>
      <c r="Z70" s="361"/>
      <c r="AA70" s="361"/>
      <c r="AB70" s="361"/>
      <c r="AC70" s="361"/>
    </row>
    <row r="71" spans="1:29" s="145" customFormat="1" ht="12" customHeight="1" x14ac:dyDescent="0.25">
      <c r="B71" s="370" t="s">
        <v>159</v>
      </c>
      <c r="C71" s="365"/>
      <c r="D71" s="365"/>
      <c r="E71" s="366"/>
      <c r="F71" s="365"/>
      <c r="G71" s="365"/>
      <c r="H71" s="365"/>
      <c r="I71" s="365"/>
      <c r="J71" s="363"/>
      <c r="K71" s="359"/>
      <c r="L71" s="370" t="s">
        <v>159</v>
      </c>
      <c r="M71" s="365"/>
      <c r="N71" s="365"/>
      <c r="O71" s="366"/>
      <c r="P71" s="365"/>
      <c r="Q71" s="365"/>
      <c r="R71" s="365"/>
      <c r="S71" s="365"/>
      <c r="T71" s="363"/>
      <c r="U71" s="360"/>
      <c r="V71" s="361"/>
      <c r="W71" s="361"/>
      <c r="X71" s="361"/>
      <c r="Y71" s="361"/>
      <c r="Z71" s="361"/>
      <c r="AA71" s="361"/>
      <c r="AB71" s="361"/>
      <c r="AC71" s="361"/>
    </row>
    <row r="72" spans="1:29" s="222" customFormat="1" ht="4.5" customHeight="1" x14ac:dyDescent="0.25">
      <c r="B72" s="400"/>
      <c r="C72" s="394"/>
      <c r="E72" s="401"/>
      <c r="F72" s="402"/>
      <c r="G72" s="403"/>
      <c r="H72" s="403"/>
      <c r="I72" s="403"/>
      <c r="J72" s="396"/>
      <c r="K72" s="394"/>
      <c r="L72" s="400"/>
      <c r="M72" s="394"/>
      <c r="O72" s="401"/>
      <c r="P72" s="402"/>
      <c r="Q72" s="403"/>
      <c r="R72" s="403"/>
      <c r="S72" s="403"/>
      <c r="T72" s="396"/>
      <c r="U72" s="395"/>
      <c r="V72" s="320"/>
      <c r="W72" s="320"/>
      <c r="X72" s="320"/>
      <c r="Y72" s="320"/>
      <c r="Z72" s="320"/>
      <c r="AA72" s="320"/>
      <c r="AB72" s="320"/>
      <c r="AC72" s="320"/>
    </row>
    <row r="73" spans="1:29" s="145" customFormat="1" ht="20.399999999999999" customHeight="1" thickBot="1" x14ac:dyDescent="0.3">
      <c r="A73" s="372"/>
      <c r="B73" s="373" t="s">
        <v>160</v>
      </c>
      <c r="C73" s="571" t="s">
        <v>161</v>
      </c>
      <c r="D73" s="572"/>
      <c r="E73" s="573" t="s">
        <v>162</v>
      </c>
      <c r="F73" s="574"/>
      <c r="G73" s="374" t="s">
        <v>163</v>
      </c>
      <c r="H73" s="375" t="s">
        <v>164</v>
      </c>
      <c r="I73" s="376" t="s">
        <v>40</v>
      </c>
      <c r="J73" s="377"/>
      <c r="K73" s="378"/>
      <c r="L73" s="373" t="s">
        <v>160</v>
      </c>
      <c r="M73" s="571" t="s">
        <v>161</v>
      </c>
      <c r="N73" s="572"/>
      <c r="O73" s="573" t="s">
        <v>162</v>
      </c>
      <c r="P73" s="574"/>
      <c r="Q73" s="374" t="s">
        <v>163</v>
      </c>
      <c r="R73" s="375" t="s">
        <v>164</v>
      </c>
      <c r="S73" s="376" t="s">
        <v>40</v>
      </c>
      <c r="T73" s="379"/>
      <c r="U73" s="360"/>
      <c r="V73" s="361"/>
      <c r="W73" s="146"/>
      <c r="X73" s="146"/>
      <c r="Y73" s="427"/>
      <c r="Z73" s="361"/>
      <c r="AA73" s="361"/>
      <c r="AB73" s="361"/>
    </row>
    <row r="74" spans="1:29" s="145" customFormat="1" ht="14.1" customHeight="1" x14ac:dyDescent="0.25">
      <c r="B74" s="380"/>
      <c r="C74" s="575" t="str">
        <f>IF(B74="","",VLOOKUP($B74,$B$327:$O$336,2,FALSE))</f>
        <v/>
      </c>
      <c r="D74" s="576"/>
      <c r="E74" s="577"/>
      <c r="F74" s="578"/>
      <c r="G74" s="381"/>
      <c r="H74" s="382" t="str">
        <f t="shared" ref="H74:H80" si="0">IF($G$53=0,"",
IF($B74=".","",
IF($G$59/$G$53&gt;0.35,0,
IF($F$69="x",
VLOOKUP($B74,$B$327:$E$336,4,FALSE),
VLOOKUP($B74,$B$327:$E$336,4,FALSE)
))))</f>
        <v/>
      </c>
      <c r="I74" s="383" t="str">
        <f>IF(ISNUMBER(H74),G74*H74," ")</f>
        <v xml:space="preserve"> </v>
      </c>
      <c r="J74" s="428"/>
      <c r="K74" s="378"/>
      <c r="L74" s="384" t="str">
        <f t="shared" ref="L74:L80" si="1">IF($P$25="J",IF(B74=0,"",B74),".")</f>
        <v>.</v>
      </c>
      <c r="M74" s="575" t="str">
        <f>IF(B74="","",VLOOKUP($L74,$B$327:$O$336,2,FALSE))</f>
        <v/>
      </c>
      <c r="N74" s="576"/>
      <c r="O74" s="579" t="str">
        <f t="shared" ref="O74:O80" si="2">IF($P$25="J",
IF(E74="","",E74),"")</f>
        <v/>
      </c>
      <c r="P74" s="580"/>
      <c r="Q74" s="381" t="str">
        <f>IF(G74&lt;&gt;0,G74,IF($P$25="J",IF(G74=0,"",G74),""))</f>
        <v/>
      </c>
      <c r="R74" s="382" t="str">
        <f t="shared" ref="R74:R80" si="3">IF($G$53=0,"",
IF($L74=".","",
IF($Q$59/$Q$53&gt;0.35,0,
IF($P$69="x",
VLOOKUP($B74,$B$327:$E$336,4,FALSE),
VLOOKUP($B74,$B$327:$E$336,4,FALSE)
))))</f>
        <v/>
      </c>
      <c r="S74" s="383" t="str">
        <f>IF(ISNUMBER(R74),Q74*R74," ")</f>
        <v xml:space="preserve"> </v>
      </c>
      <c r="T74" s="379"/>
      <c r="U74" s="360"/>
      <c r="V74" s="361"/>
      <c r="W74" s="146"/>
      <c r="X74" s="146"/>
      <c r="Y74" s="427"/>
      <c r="Z74" s="361"/>
      <c r="AA74" s="361"/>
      <c r="AB74" s="361"/>
    </row>
    <row r="75" spans="1:29" s="145" customFormat="1" ht="14.1" customHeight="1" x14ac:dyDescent="0.25">
      <c r="B75" s="380"/>
      <c r="C75" s="575" t="str">
        <f t="shared" ref="C75:C80" si="4">IF(B75="","",VLOOKUP($B75,$B$327:$O$336,2,FALSE))</f>
        <v/>
      </c>
      <c r="D75" s="576"/>
      <c r="E75" s="577"/>
      <c r="F75" s="578"/>
      <c r="G75" s="381"/>
      <c r="H75" s="382" t="str">
        <f t="shared" si="0"/>
        <v/>
      </c>
      <c r="I75" s="385" t="str">
        <f t="shared" ref="I75:I80" si="5">IF(ISNUMBER(H75),G75*H75," ")</f>
        <v xml:space="preserve"> </v>
      </c>
      <c r="J75" s="428"/>
      <c r="K75" s="378"/>
      <c r="L75" s="384" t="str">
        <f t="shared" si="1"/>
        <v>.</v>
      </c>
      <c r="M75" s="575" t="str">
        <f t="shared" ref="M75:M80" si="6">IF($P$25&lt;&gt;"J"," ",IF(C75=""," ",VLOOKUP($L75,$B$327:$O$336,2,FALSE)))</f>
        <v xml:space="preserve"> </v>
      </c>
      <c r="N75" s="576"/>
      <c r="O75" s="579" t="str">
        <f t="shared" si="2"/>
        <v/>
      </c>
      <c r="P75" s="580"/>
      <c r="Q75" s="381" t="str">
        <f t="shared" ref="Q75:Q80" si="7">IF(G75&lt;&gt;0,G75,IF($P$25="J",IF(G75=0,"",G75),""))</f>
        <v/>
      </c>
      <c r="R75" s="382" t="str">
        <f t="shared" si="3"/>
        <v/>
      </c>
      <c r="S75" s="385" t="str">
        <f t="shared" ref="S75:S80" si="8">IF(ISNUMBER(R75),Q75*R75," ")</f>
        <v xml:space="preserve"> </v>
      </c>
      <c r="T75" s="379"/>
      <c r="U75" s="360"/>
      <c r="V75" s="361"/>
      <c r="W75" s="146"/>
      <c r="X75" s="146"/>
      <c r="Y75" s="427"/>
      <c r="Z75" s="361"/>
      <c r="AA75" s="361"/>
      <c r="AB75" s="361"/>
    </row>
    <row r="76" spans="1:29" s="145" customFormat="1" ht="14.1" customHeight="1" x14ac:dyDescent="0.25">
      <c r="B76" s="380"/>
      <c r="C76" s="575" t="str">
        <f t="shared" si="4"/>
        <v/>
      </c>
      <c r="D76" s="576"/>
      <c r="E76" s="577"/>
      <c r="F76" s="578"/>
      <c r="G76" s="381"/>
      <c r="H76" s="382" t="str">
        <f t="shared" si="0"/>
        <v/>
      </c>
      <c r="I76" s="385" t="str">
        <f t="shared" si="5"/>
        <v xml:space="preserve"> </v>
      </c>
      <c r="J76" s="363"/>
      <c r="K76" s="378"/>
      <c r="L76" s="384" t="str">
        <f t="shared" si="1"/>
        <v>.</v>
      </c>
      <c r="M76" s="575" t="str">
        <f t="shared" si="6"/>
        <v xml:space="preserve"> </v>
      </c>
      <c r="N76" s="576"/>
      <c r="O76" s="579" t="str">
        <f t="shared" si="2"/>
        <v/>
      </c>
      <c r="P76" s="580"/>
      <c r="Q76" s="381" t="str">
        <f t="shared" si="7"/>
        <v/>
      </c>
      <c r="R76" s="382" t="str">
        <f t="shared" si="3"/>
        <v/>
      </c>
      <c r="S76" s="385" t="str">
        <f t="shared" si="8"/>
        <v xml:space="preserve"> </v>
      </c>
      <c r="T76" s="379"/>
      <c r="U76" s="360"/>
      <c r="V76" s="361"/>
      <c r="W76" s="146"/>
      <c r="X76" s="146"/>
      <c r="Y76" s="427"/>
      <c r="Z76" s="361"/>
      <c r="AA76" s="361"/>
      <c r="AB76" s="361"/>
    </row>
    <row r="77" spans="1:29" s="145" customFormat="1" ht="14.1" customHeight="1" x14ac:dyDescent="0.25">
      <c r="B77" s="380"/>
      <c r="C77" s="575" t="str">
        <f t="shared" si="4"/>
        <v/>
      </c>
      <c r="D77" s="576"/>
      <c r="E77" s="577"/>
      <c r="F77" s="578"/>
      <c r="G77" s="381"/>
      <c r="H77" s="382" t="str">
        <f t="shared" si="0"/>
        <v/>
      </c>
      <c r="I77" s="385" t="str">
        <f t="shared" si="5"/>
        <v xml:space="preserve"> </v>
      </c>
      <c r="J77" s="428"/>
      <c r="K77" s="378"/>
      <c r="L77" s="384" t="str">
        <f t="shared" si="1"/>
        <v>.</v>
      </c>
      <c r="M77" s="575" t="str">
        <f t="shared" si="6"/>
        <v xml:space="preserve"> </v>
      </c>
      <c r="N77" s="576"/>
      <c r="O77" s="579" t="str">
        <f t="shared" si="2"/>
        <v/>
      </c>
      <c r="P77" s="580"/>
      <c r="Q77" s="381" t="str">
        <f t="shared" si="7"/>
        <v/>
      </c>
      <c r="R77" s="382" t="str">
        <f t="shared" si="3"/>
        <v/>
      </c>
      <c r="S77" s="385" t="str">
        <f>IF(ISNUMBER(R77),Q77*R77," ")</f>
        <v xml:space="preserve"> </v>
      </c>
      <c r="T77" s="379"/>
      <c r="U77" s="360"/>
      <c r="V77" s="361"/>
      <c r="W77" s="146"/>
      <c r="X77" s="146"/>
      <c r="Y77" s="427"/>
      <c r="Z77" s="361"/>
      <c r="AA77" s="361"/>
      <c r="AB77" s="361"/>
    </row>
    <row r="78" spans="1:29" s="145" customFormat="1" ht="14.1" customHeight="1" x14ac:dyDescent="0.25">
      <c r="B78" s="380"/>
      <c r="C78" s="575" t="str">
        <f t="shared" si="4"/>
        <v/>
      </c>
      <c r="D78" s="576"/>
      <c r="E78" s="577"/>
      <c r="F78" s="578"/>
      <c r="G78" s="381"/>
      <c r="H78" s="382" t="str">
        <f t="shared" si="0"/>
        <v/>
      </c>
      <c r="I78" s="385" t="str">
        <f t="shared" si="5"/>
        <v xml:space="preserve"> </v>
      </c>
      <c r="J78" s="363"/>
      <c r="K78" s="378"/>
      <c r="L78" s="384" t="str">
        <f t="shared" si="1"/>
        <v>.</v>
      </c>
      <c r="M78" s="575" t="str">
        <f t="shared" si="6"/>
        <v xml:space="preserve"> </v>
      </c>
      <c r="N78" s="576"/>
      <c r="O78" s="579" t="str">
        <f t="shared" si="2"/>
        <v/>
      </c>
      <c r="P78" s="580"/>
      <c r="Q78" s="381" t="str">
        <f t="shared" si="7"/>
        <v/>
      </c>
      <c r="R78" s="382" t="str">
        <f t="shared" si="3"/>
        <v/>
      </c>
      <c r="S78" s="385" t="str">
        <f>IF(ISNUMBER(R78),Q78*R78," ")</f>
        <v xml:space="preserve"> </v>
      </c>
      <c r="T78" s="379"/>
      <c r="U78" s="360"/>
      <c r="V78" s="361"/>
      <c r="W78" s="146"/>
      <c r="X78" s="146"/>
      <c r="Y78" s="427"/>
      <c r="Z78" s="361"/>
      <c r="AA78" s="361"/>
      <c r="AB78" s="361"/>
    </row>
    <row r="79" spans="1:29" s="145" customFormat="1" ht="14.1" customHeight="1" x14ac:dyDescent="0.25">
      <c r="B79" s="380"/>
      <c r="C79" s="575" t="str">
        <f t="shared" si="4"/>
        <v/>
      </c>
      <c r="D79" s="576"/>
      <c r="E79" s="577"/>
      <c r="F79" s="578"/>
      <c r="G79" s="381"/>
      <c r="H79" s="382" t="str">
        <f t="shared" si="0"/>
        <v/>
      </c>
      <c r="I79" s="385" t="str">
        <f t="shared" si="5"/>
        <v xml:space="preserve"> </v>
      </c>
      <c r="J79" s="363"/>
      <c r="K79" s="378"/>
      <c r="L79" s="384" t="str">
        <f t="shared" si="1"/>
        <v>.</v>
      </c>
      <c r="M79" s="575" t="str">
        <f t="shared" si="6"/>
        <v xml:space="preserve"> </v>
      </c>
      <c r="N79" s="576"/>
      <c r="O79" s="579" t="str">
        <f t="shared" si="2"/>
        <v/>
      </c>
      <c r="P79" s="580"/>
      <c r="Q79" s="381" t="str">
        <f t="shared" si="7"/>
        <v/>
      </c>
      <c r="R79" s="382" t="str">
        <f t="shared" si="3"/>
        <v/>
      </c>
      <c r="S79" s="385" t="str">
        <f t="shared" si="8"/>
        <v xml:space="preserve"> </v>
      </c>
      <c r="T79" s="379"/>
      <c r="U79" s="360"/>
      <c r="V79" s="361"/>
      <c r="W79" s="146"/>
      <c r="X79" s="146"/>
      <c r="Y79" s="427"/>
      <c r="Z79" s="361"/>
      <c r="AA79" s="361"/>
      <c r="AB79" s="361"/>
    </row>
    <row r="80" spans="1:29" s="145" customFormat="1" ht="14.1" customHeight="1" x14ac:dyDescent="0.25">
      <c r="B80" s="380"/>
      <c r="C80" s="575" t="str">
        <f t="shared" si="4"/>
        <v/>
      </c>
      <c r="D80" s="576"/>
      <c r="E80" s="577"/>
      <c r="F80" s="578"/>
      <c r="G80" s="381"/>
      <c r="H80" s="382" t="str">
        <f t="shared" si="0"/>
        <v/>
      </c>
      <c r="I80" s="385" t="str">
        <f t="shared" si="5"/>
        <v xml:space="preserve"> </v>
      </c>
      <c r="J80" s="363"/>
      <c r="K80" s="378"/>
      <c r="L80" s="384" t="str">
        <f t="shared" si="1"/>
        <v>.</v>
      </c>
      <c r="M80" s="575" t="str">
        <f t="shared" si="6"/>
        <v xml:space="preserve"> </v>
      </c>
      <c r="N80" s="576"/>
      <c r="O80" s="579" t="str">
        <f t="shared" si="2"/>
        <v/>
      </c>
      <c r="P80" s="580"/>
      <c r="Q80" s="381" t="str">
        <f t="shared" si="7"/>
        <v/>
      </c>
      <c r="R80" s="382" t="str">
        <f t="shared" si="3"/>
        <v/>
      </c>
      <c r="S80" s="385" t="str">
        <f t="shared" si="8"/>
        <v xml:space="preserve"> </v>
      </c>
      <c r="T80" s="379"/>
      <c r="U80" s="360"/>
      <c r="V80" s="361"/>
      <c r="W80" s="146"/>
      <c r="X80" s="146"/>
      <c r="Y80" s="427"/>
      <c r="Z80" s="361"/>
      <c r="AA80" s="361"/>
      <c r="AB80" s="361"/>
    </row>
    <row r="81" spans="1:29" s="222" customFormat="1" ht="4.95" customHeight="1" x14ac:dyDescent="0.25">
      <c r="B81" s="405"/>
      <c r="C81" s="394"/>
      <c r="D81" s="406"/>
      <c r="E81" s="406"/>
      <c r="F81" s="406"/>
      <c r="G81" s="406"/>
      <c r="H81" s="407"/>
      <c r="I81" s="408"/>
      <c r="J81" s="396"/>
      <c r="K81" s="404"/>
      <c r="L81" s="405"/>
      <c r="M81" s="394"/>
      <c r="N81" s="406"/>
      <c r="O81" s="406"/>
      <c r="P81" s="406"/>
      <c r="Q81" s="406"/>
      <c r="R81" s="407"/>
      <c r="S81" s="408"/>
      <c r="T81" s="396"/>
      <c r="U81" s="395"/>
      <c r="V81" s="320"/>
      <c r="W81" s="146"/>
      <c r="X81" s="146"/>
      <c r="Y81" s="427"/>
      <c r="Z81" s="320"/>
      <c r="AA81" s="320"/>
      <c r="AB81" s="320"/>
      <c r="AC81" s="320"/>
    </row>
    <row r="82" spans="1:29" s="145" customFormat="1" ht="15" customHeight="1" x14ac:dyDescent="0.25">
      <c r="B82" s="386" t="s">
        <v>181</v>
      </c>
      <c r="C82" s="386"/>
      <c r="D82" s="429"/>
      <c r="E82" s="429"/>
      <c r="F82" s="387"/>
      <c r="G82" s="388"/>
      <c r="H82" s="389"/>
      <c r="I82" s="390">
        <f>IF(SUM(I74:I80)=0,0,SUM(I74:I80))</f>
        <v>0</v>
      </c>
      <c r="J82" s="391"/>
      <c r="K82" s="392"/>
      <c r="L82" s="386" t="s">
        <v>182</v>
      </c>
      <c r="M82" s="386"/>
      <c r="N82" s="429"/>
      <c r="O82" s="429"/>
      <c r="P82" s="360"/>
      <c r="Q82" s="393"/>
      <c r="R82" s="389"/>
      <c r="S82" s="390">
        <f>IF(SUM(S74:S80)=0,0,SUM(S74:S80))</f>
        <v>0</v>
      </c>
      <c r="T82" s="363"/>
      <c r="U82" s="360"/>
      <c r="V82" s="361"/>
      <c r="W82" s="146"/>
      <c r="X82" s="146"/>
      <c r="Y82" s="427"/>
      <c r="Z82" s="361"/>
      <c r="AA82" s="361"/>
      <c r="AB82" s="361"/>
      <c r="AC82" s="361"/>
    </row>
    <row r="83" spans="1:29" s="222" customFormat="1" ht="6" customHeight="1" thickBot="1" x14ac:dyDescent="0.3">
      <c r="B83" s="409"/>
      <c r="C83" s="410"/>
      <c r="D83" s="410"/>
      <c r="E83" s="583"/>
      <c r="F83" s="583"/>
      <c r="G83" s="583"/>
      <c r="H83" s="583"/>
      <c r="I83" s="411"/>
      <c r="J83" s="412"/>
      <c r="L83" s="409"/>
      <c r="M83" s="410"/>
      <c r="N83" s="410"/>
      <c r="O83" s="583"/>
      <c r="P83" s="583"/>
      <c r="Q83" s="583"/>
      <c r="R83" s="583"/>
      <c r="S83" s="410"/>
      <c r="T83" s="412"/>
      <c r="U83" s="395"/>
      <c r="V83" s="320"/>
      <c r="W83" s="320"/>
      <c r="X83" s="320"/>
      <c r="Y83" s="320"/>
      <c r="Z83" s="320"/>
      <c r="AA83" s="320"/>
      <c r="AB83" s="320"/>
      <c r="AC83" s="320"/>
    </row>
    <row r="84" spans="1:29" s="111" customFormat="1" ht="5.4" customHeight="1" x14ac:dyDescent="0.25">
      <c r="A84" s="12"/>
      <c r="B84" s="164"/>
      <c r="C84" s="165"/>
      <c r="D84" s="165"/>
      <c r="E84" s="166"/>
      <c r="F84" s="167"/>
      <c r="G84" s="168"/>
      <c r="H84" s="166"/>
      <c r="I84" s="167"/>
      <c r="J84" s="169"/>
      <c r="K84" s="6"/>
      <c r="L84" s="164"/>
      <c r="M84" s="165"/>
      <c r="N84" s="165"/>
      <c r="O84" s="166"/>
      <c r="P84" s="167"/>
      <c r="Q84" s="168"/>
      <c r="R84" s="166"/>
      <c r="S84" s="167"/>
      <c r="T84" s="169"/>
      <c r="U84" s="6"/>
      <c r="W84" s="224"/>
      <c r="X84" s="224"/>
    </row>
    <row r="85" spans="1:29" s="326" customFormat="1" x14ac:dyDescent="0.25">
      <c r="A85" s="23"/>
      <c r="B85" s="538" t="s">
        <v>167</v>
      </c>
      <c r="C85" s="539"/>
      <c r="D85" s="539"/>
      <c r="E85" s="539"/>
      <c r="F85" s="539"/>
      <c r="G85" s="539"/>
      <c r="H85" s="539"/>
      <c r="I85" s="539"/>
      <c r="J85" s="324"/>
      <c r="K85" s="356"/>
      <c r="L85" s="538" t="s">
        <v>167</v>
      </c>
      <c r="M85" s="539"/>
      <c r="N85" s="539"/>
      <c r="O85" s="539"/>
      <c r="P85" s="539"/>
      <c r="Q85" s="539"/>
      <c r="R85" s="539"/>
      <c r="S85" s="539"/>
      <c r="T85" s="324"/>
      <c r="U85" s="325"/>
      <c r="V85" s="4"/>
      <c r="W85" s="224"/>
      <c r="X85" s="224"/>
      <c r="Y85" s="111"/>
      <c r="Z85" s="111"/>
    </row>
    <row r="86" spans="1:29" s="111" customFormat="1" x14ac:dyDescent="0.25">
      <c r="A86" s="12"/>
      <c r="B86" s="581" t="s">
        <v>166</v>
      </c>
      <c r="C86" s="582"/>
      <c r="D86" s="582"/>
      <c r="E86" s="582"/>
      <c r="F86" s="582"/>
      <c r="G86" s="582"/>
      <c r="H86" s="582"/>
      <c r="I86" s="582"/>
      <c r="J86" s="413"/>
      <c r="K86" s="4"/>
      <c r="L86" s="581" t="str">
        <f>B86</f>
        <v xml:space="preserve">5.1.2.1 oder 5.2.1.1. PKW-RL oder Nrn. 2.4.3.1 oder 2.4.3.2 Ex-RL gefördert wurden </v>
      </c>
      <c r="M86" s="582"/>
      <c r="N86" s="582"/>
      <c r="O86" s="582"/>
      <c r="P86" s="582"/>
      <c r="Q86" s="582"/>
      <c r="R86" s="582"/>
      <c r="S86" s="582"/>
      <c r="T86" s="17"/>
      <c r="U86" s="2"/>
      <c r="V86" s="158"/>
      <c r="W86" s="301"/>
      <c r="X86" s="301"/>
      <c r="Y86" s="158"/>
    </row>
    <row r="87" spans="1:29" s="111" customFormat="1" ht="6" customHeight="1" x14ac:dyDescent="0.25">
      <c r="A87" s="12"/>
      <c r="B87" s="228"/>
      <c r="C87" s="160"/>
      <c r="D87" s="55"/>
      <c r="E87" s="55"/>
      <c r="F87" s="56"/>
      <c r="G87" s="56"/>
      <c r="H87" s="56"/>
      <c r="I87" s="56"/>
      <c r="J87" s="17"/>
      <c r="K87" s="4"/>
      <c r="L87" s="130"/>
      <c r="M87" s="160"/>
      <c r="N87" s="2"/>
      <c r="O87" s="2"/>
      <c r="P87" s="2"/>
      <c r="Q87" s="2"/>
      <c r="R87" s="3"/>
      <c r="S87" s="5"/>
      <c r="T87" s="17"/>
      <c r="U87" s="2"/>
      <c r="V87" s="158"/>
      <c r="W87" s="301"/>
      <c r="X87" s="301"/>
      <c r="Y87" s="158"/>
    </row>
    <row r="88" spans="1:29" s="111" customFormat="1" ht="14.4" customHeight="1" x14ac:dyDescent="0.25">
      <c r="A88" s="12"/>
      <c r="B88" s="130" t="s">
        <v>112</v>
      </c>
      <c r="C88" s="6"/>
      <c r="D88" s="6"/>
      <c r="E88" s="6"/>
      <c r="F88" s="2"/>
      <c r="G88" s="540"/>
      <c r="H88" s="541"/>
      <c r="I88" s="11" t="s">
        <v>70</v>
      </c>
      <c r="J88" s="10"/>
      <c r="K88" s="6"/>
      <c r="L88" s="130" t="s">
        <v>112</v>
      </c>
      <c r="M88" s="6"/>
      <c r="N88" s="6"/>
      <c r="O88" s="6"/>
      <c r="P88" s="2"/>
      <c r="Q88" s="540" t="str">
        <f>IF(P25="J",G88,IF(P25="T",G88," "))</f>
        <v xml:space="preserve"> </v>
      </c>
      <c r="R88" s="541"/>
      <c r="S88" s="11" t="s">
        <v>38</v>
      </c>
      <c r="T88" s="10"/>
      <c r="U88" s="6"/>
      <c r="V88" s="146"/>
      <c r="W88" s="224"/>
      <c r="X88" s="224"/>
      <c r="Y88" s="145"/>
    </row>
    <row r="89" spans="1:29" s="111" customFormat="1" ht="6" customHeight="1" x14ac:dyDescent="0.25">
      <c r="A89" s="12"/>
      <c r="B89" s="96"/>
      <c r="C89" s="2"/>
      <c r="D89" s="2"/>
      <c r="E89" s="2"/>
      <c r="F89" s="2"/>
      <c r="G89" s="341"/>
      <c r="H89" s="3"/>
      <c r="I89" s="5"/>
      <c r="J89" s="17"/>
      <c r="K89" s="4"/>
      <c r="L89" s="96"/>
      <c r="M89" s="2"/>
      <c r="N89" s="2"/>
      <c r="O89" s="2"/>
      <c r="P89" s="2"/>
      <c r="Q89" s="2"/>
      <c r="R89" s="3"/>
      <c r="S89" s="5"/>
      <c r="T89" s="17"/>
      <c r="U89" s="2"/>
      <c r="W89" s="224"/>
      <c r="X89" s="224"/>
    </row>
    <row r="90" spans="1:29" s="111" customFormat="1" x14ac:dyDescent="0.25">
      <c r="A90" s="12"/>
      <c r="B90" s="329" t="s">
        <v>120</v>
      </c>
      <c r="C90" s="330"/>
      <c r="D90" s="330"/>
      <c r="E90" s="330"/>
      <c r="F90" s="328"/>
      <c r="G90" s="543"/>
      <c r="H90" s="544"/>
      <c r="I90" s="11" t="s">
        <v>71</v>
      </c>
      <c r="J90" s="10"/>
      <c r="K90" s="4"/>
      <c r="L90" s="96"/>
      <c r="V90" s="4"/>
      <c r="W90" s="224"/>
    </row>
    <row r="91" spans="1:29" s="111" customFormat="1" ht="6.6" customHeight="1" x14ac:dyDescent="0.25">
      <c r="A91" s="160"/>
      <c r="B91" s="549"/>
      <c r="C91" s="550"/>
      <c r="D91" s="550"/>
      <c r="E91" s="550"/>
      <c r="F91" s="550"/>
      <c r="G91" s="550"/>
      <c r="H91" s="550"/>
      <c r="I91" s="550"/>
      <c r="J91" s="551"/>
      <c r="K91" s="94"/>
      <c r="L91" s="98"/>
      <c r="M91" s="322"/>
      <c r="N91" s="322"/>
      <c r="O91" s="322"/>
      <c r="P91" s="6"/>
      <c r="Q91" s="6"/>
      <c r="R91" s="11"/>
      <c r="S91" s="11"/>
      <c r="T91" s="141"/>
      <c r="U91" s="4"/>
      <c r="V91" s="4"/>
      <c r="W91" s="224"/>
    </row>
    <row r="92" spans="1:29" s="111" customFormat="1" x14ac:dyDescent="0.25">
      <c r="A92" s="12"/>
      <c r="B92" s="130" t="s">
        <v>121</v>
      </c>
      <c r="C92" s="6"/>
      <c r="D92" s="6"/>
      <c r="E92" s="6"/>
      <c r="F92" s="2"/>
      <c r="G92" s="540"/>
      <c r="H92" s="541"/>
      <c r="I92" s="11" t="s">
        <v>70</v>
      </c>
      <c r="J92" s="10"/>
      <c r="K92" s="6"/>
      <c r="L92" s="130" t="s">
        <v>121</v>
      </c>
      <c r="M92" s="6"/>
      <c r="N92" s="2"/>
      <c r="O92" s="2"/>
      <c r="P92" s="2"/>
      <c r="Q92" s="540" t="str">
        <f>IF(P25="J",G92,IF(P25="T",G92," "))</f>
        <v xml:space="preserve"> </v>
      </c>
      <c r="R92" s="541"/>
      <c r="S92" s="11" t="s">
        <v>38</v>
      </c>
      <c r="T92" s="10"/>
      <c r="U92" s="6"/>
      <c r="V92" s="4"/>
      <c r="W92" s="430"/>
      <c r="Z92" s="4"/>
    </row>
    <row r="93" spans="1:29" s="111" customFormat="1" ht="6" customHeight="1" thickBot="1" x14ac:dyDescent="0.3">
      <c r="A93" s="12"/>
      <c r="B93" s="96"/>
      <c r="C93" s="2"/>
      <c r="D93" s="2"/>
      <c r="E93" s="2"/>
      <c r="F93" s="2"/>
      <c r="G93" s="2"/>
      <c r="H93" s="3"/>
      <c r="I93" s="5"/>
      <c r="J93" s="17"/>
      <c r="K93" s="4"/>
      <c r="L93" s="96"/>
      <c r="M93" s="2"/>
      <c r="N93" s="2"/>
      <c r="O93" s="2"/>
      <c r="P93" s="2"/>
      <c r="Q93" s="2"/>
      <c r="R93" s="3"/>
      <c r="S93" s="5"/>
      <c r="T93" s="17"/>
      <c r="U93" s="2"/>
      <c r="V93" s="4"/>
      <c r="W93" s="430"/>
    </row>
    <row r="94" spans="1:29" s="111" customFormat="1" ht="13.8" hidden="1" thickBot="1" x14ac:dyDescent="0.3">
      <c r="A94" s="12"/>
      <c r="B94" s="130" t="s">
        <v>124</v>
      </c>
      <c r="C94" s="6"/>
      <c r="D94" s="6"/>
      <c r="E94" s="6"/>
      <c r="F94" s="2"/>
      <c r="G94" s="543"/>
      <c r="H94" s="544"/>
      <c r="I94" s="11" t="s">
        <v>71</v>
      </c>
      <c r="J94" s="10"/>
      <c r="K94" s="6"/>
      <c r="L94" s="130" t="s">
        <v>124</v>
      </c>
      <c r="M94" s="6"/>
      <c r="N94" s="2"/>
      <c r="O94" s="2"/>
      <c r="P94" s="2"/>
      <c r="Q94" s="543" t="str">
        <f>IF($P$25="J",G94,IF($P$25="T",G94," "))</f>
        <v xml:space="preserve"> </v>
      </c>
      <c r="R94" s="544"/>
      <c r="S94" s="11" t="s">
        <v>39</v>
      </c>
      <c r="T94" s="10"/>
      <c r="U94" s="6"/>
      <c r="V94" s="4"/>
      <c r="W94" s="430" t="s">
        <v>185</v>
      </c>
      <c r="X94" s="224"/>
    </row>
    <row r="95" spans="1:29" s="111" customFormat="1" ht="13.8" hidden="1" thickBot="1" x14ac:dyDescent="0.3">
      <c r="A95" s="12"/>
      <c r="B95" s="130" t="s">
        <v>125</v>
      </c>
      <c r="C95" s="6"/>
      <c r="D95" s="6"/>
      <c r="E95" s="6"/>
      <c r="F95" s="2"/>
      <c r="G95" s="2"/>
      <c r="H95" s="3"/>
      <c r="I95" s="5"/>
      <c r="J95" s="10"/>
      <c r="K95" s="6"/>
      <c r="L95" s="130" t="s">
        <v>125</v>
      </c>
      <c r="M95" s="6"/>
      <c r="N95" s="2"/>
      <c r="O95" s="2"/>
      <c r="P95" s="2"/>
      <c r="Q95" s="2"/>
      <c r="R95" s="3"/>
      <c r="S95" s="5"/>
      <c r="T95" s="10"/>
      <c r="U95" s="6"/>
      <c r="V95" s="4"/>
      <c r="W95" s="430" t="s">
        <v>185</v>
      </c>
      <c r="X95" s="224"/>
    </row>
    <row r="96" spans="1:29" s="111" customFormat="1" ht="13.8" hidden="1" customHeight="1" thickBot="1" x14ac:dyDescent="0.3">
      <c r="A96" s="12"/>
      <c r="B96" s="96"/>
      <c r="C96" s="2"/>
      <c r="D96" s="2"/>
      <c r="E96" s="2"/>
      <c r="F96" s="2"/>
      <c r="G96" s="2"/>
      <c r="H96" s="3"/>
      <c r="I96" s="5"/>
      <c r="J96" s="17"/>
      <c r="K96" s="4"/>
      <c r="L96" s="96"/>
      <c r="M96" s="2"/>
      <c r="N96" s="2"/>
      <c r="O96" s="2"/>
      <c r="P96" s="2"/>
      <c r="Q96" s="2"/>
      <c r="R96" s="3"/>
      <c r="S96" s="5"/>
      <c r="T96" s="17"/>
      <c r="U96" s="2"/>
      <c r="V96" s="4"/>
      <c r="W96" s="430"/>
      <c r="X96" s="224"/>
      <c r="Z96" s="326"/>
    </row>
    <row r="97" spans="1:45" s="111" customFormat="1" ht="13.8" hidden="1" thickBot="1" x14ac:dyDescent="0.3">
      <c r="A97" s="12"/>
      <c r="B97" s="130" t="s">
        <v>122</v>
      </c>
      <c r="C97" s="6"/>
      <c r="D97" s="6"/>
      <c r="E97" s="6"/>
      <c r="F97" s="2"/>
      <c r="G97" s="543"/>
      <c r="H97" s="544"/>
      <c r="I97" s="11" t="s">
        <v>71</v>
      </c>
      <c r="J97" s="10"/>
      <c r="K97" s="6"/>
      <c r="L97" s="130" t="s">
        <v>122</v>
      </c>
      <c r="M97" s="6"/>
      <c r="N97" s="2"/>
      <c r="O97" s="2"/>
      <c r="P97" s="2"/>
      <c r="Q97" s="543" t="str">
        <f>IF($P$25="J",G97,IF($P$25="T",G97," "))</f>
        <v xml:space="preserve"> </v>
      </c>
      <c r="R97" s="544"/>
      <c r="S97" s="11" t="s">
        <v>39</v>
      </c>
      <c r="T97" s="10"/>
      <c r="U97" s="6"/>
      <c r="V97" s="4"/>
      <c r="W97" s="430" t="s">
        <v>185</v>
      </c>
      <c r="X97" s="224"/>
    </row>
    <row r="98" spans="1:45" s="111" customFormat="1" ht="13.8" hidden="1" thickBot="1" x14ac:dyDescent="0.3">
      <c r="A98" s="160"/>
      <c r="B98" s="502"/>
      <c r="C98" s="503"/>
      <c r="D98" s="503"/>
      <c r="E98" s="503"/>
      <c r="F98" s="503"/>
      <c r="G98" s="503"/>
      <c r="H98" s="503"/>
      <c r="I98" s="503"/>
      <c r="J98" s="504"/>
      <c r="K98" s="94"/>
      <c r="L98" s="140"/>
      <c r="M98" s="99"/>
      <c r="N98" s="99"/>
      <c r="O98" s="99"/>
      <c r="P98" s="100"/>
      <c r="Q98" s="100"/>
      <c r="R98" s="101"/>
      <c r="S98" s="101"/>
      <c r="T98" s="141"/>
      <c r="U98" s="4"/>
      <c r="W98" s="430" t="s">
        <v>185</v>
      </c>
      <c r="X98" s="224"/>
      <c r="Y98"/>
    </row>
    <row r="99" spans="1:45" s="111" customFormat="1" ht="13.8" hidden="1" customHeight="1" thickBot="1" x14ac:dyDescent="0.3">
      <c r="A99" s="12"/>
      <c r="B99" s="96"/>
      <c r="C99" s="542"/>
      <c r="D99" s="542"/>
      <c r="E99" s="542"/>
      <c r="F99" s="542"/>
      <c r="G99" s="542"/>
      <c r="H99" s="542"/>
      <c r="I99" s="542"/>
      <c r="J99" s="17"/>
      <c r="K99" s="4"/>
      <c r="L99" s="547" t="s">
        <v>116</v>
      </c>
      <c r="M99" s="548"/>
      <c r="N99" s="548"/>
      <c r="O99" s="548"/>
      <c r="P99" s="548"/>
      <c r="Q99" s="548"/>
      <c r="R99" s="548"/>
      <c r="S99" s="548"/>
      <c r="T99" s="17"/>
      <c r="U99" s="2"/>
      <c r="W99" s="430" t="s">
        <v>185</v>
      </c>
    </row>
    <row r="100" spans="1:45" s="111" customFormat="1" ht="6" customHeight="1" thickTop="1" x14ac:dyDescent="0.25">
      <c r="A100" s="12"/>
      <c r="B100" s="190"/>
      <c r="C100" s="191"/>
      <c r="D100" s="191"/>
      <c r="E100" s="191"/>
      <c r="F100" s="192"/>
      <c r="G100" s="192"/>
      <c r="H100" s="192"/>
      <c r="I100" s="193"/>
      <c r="J100" s="194"/>
      <c r="K100" s="6"/>
      <c r="L100" s="190"/>
      <c r="M100" s="191"/>
      <c r="N100" s="191"/>
      <c r="O100" s="191"/>
      <c r="P100" s="192"/>
      <c r="Q100" s="192"/>
      <c r="R100" s="192"/>
      <c r="S100" s="193"/>
      <c r="T100" s="10"/>
      <c r="U100" s="6"/>
      <c r="W100" s="320"/>
      <c r="AF100" s="93"/>
      <c r="AG100" s="93"/>
      <c r="AH100" s="93"/>
      <c r="AI100" s="93"/>
      <c r="AJ100" s="93"/>
      <c r="AK100" s="93"/>
      <c r="AL100" s="93"/>
      <c r="AM100" s="93"/>
      <c r="AN100" s="93"/>
      <c r="AO100" s="93"/>
      <c r="AP100" s="93"/>
      <c r="AQ100" s="93"/>
      <c r="AR100" s="93"/>
      <c r="AS100" s="93"/>
    </row>
    <row r="101" spans="1:45" s="111" customFormat="1" ht="6" customHeight="1" x14ac:dyDescent="0.25">
      <c r="A101" s="12"/>
      <c r="B101" s="96"/>
      <c r="C101" s="2"/>
      <c r="D101" s="2"/>
      <c r="E101" s="2"/>
      <c r="F101" s="2"/>
      <c r="G101" s="2"/>
      <c r="H101" s="3"/>
      <c r="I101" s="5"/>
      <c r="J101" s="17"/>
      <c r="K101" s="4"/>
      <c r="L101" s="96"/>
      <c r="M101" s="2"/>
      <c r="N101" s="2"/>
      <c r="O101" s="2"/>
      <c r="P101" s="2"/>
      <c r="Q101" s="2"/>
      <c r="R101" s="3"/>
      <c r="S101" s="5"/>
      <c r="T101" s="17"/>
      <c r="U101" s="2"/>
      <c r="W101" s="320"/>
    </row>
    <row r="102" spans="1:45" s="111" customFormat="1" ht="13.2" customHeight="1" x14ac:dyDescent="0.25">
      <c r="A102" s="12"/>
      <c r="B102" s="471" t="s">
        <v>59</v>
      </c>
      <c r="C102" s="472"/>
      <c r="D102" s="472"/>
      <c r="E102" s="170" t="str">
        <f>IF(G88=0,"",$G$92 / $G$88)</f>
        <v/>
      </c>
      <c r="F102" s="550" t="s">
        <v>113</v>
      </c>
      <c r="G102" s="550"/>
      <c r="H102" s="550"/>
      <c r="I102" s="550"/>
      <c r="J102" s="10"/>
      <c r="K102" s="6"/>
      <c r="L102" s="471" t="s">
        <v>59</v>
      </c>
      <c r="M102" s="472"/>
      <c r="N102" s="472"/>
      <c r="O102" s="170"/>
      <c r="P102" s="550" t="s">
        <v>113</v>
      </c>
      <c r="Q102" s="550"/>
      <c r="R102" s="550"/>
      <c r="S102" s="550"/>
      <c r="T102" s="10"/>
      <c r="U102" s="6"/>
      <c r="W102" s="320"/>
      <c r="Z102" s="146"/>
    </row>
    <row r="103" spans="1:45" s="111" customFormat="1" ht="6" customHeight="1" x14ac:dyDescent="0.25">
      <c r="A103" s="12"/>
      <c r="B103" s="171"/>
      <c r="C103" s="172"/>
      <c r="D103" s="172"/>
      <c r="E103" s="172"/>
      <c r="F103" s="8"/>
      <c r="G103" s="8"/>
      <c r="H103" s="8"/>
      <c r="I103" s="8"/>
      <c r="J103" s="10"/>
      <c r="K103" s="6"/>
      <c r="L103" s="171"/>
      <c r="M103" s="172"/>
      <c r="N103" s="172"/>
      <c r="O103" s="172"/>
      <c r="P103" s="8"/>
      <c r="Q103" s="8"/>
      <c r="R103" s="8"/>
      <c r="S103" s="8"/>
      <c r="T103" s="10"/>
      <c r="U103" s="6"/>
      <c r="W103" s="320"/>
      <c r="Z103" s="307"/>
    </row>
    <row r="104" spans="1:45" s="111" customFormat="1" ht="27" thickBot="1" x14ac:dyDescent="0.3">
      <c r="A104" s="338"/>
      <c r="B104" s="545" t="s">
        <v>111</v>
      </c>
      <c r="C104" s="558"/>
      <c r="D104" s="546"/>
      <c r="E104" s="331" t="s">
        <v>100</v>
      </c>
      <c r="F104" s="353" t="s">
        <v>129</v>
      </c>
      <c r="G104" s="475" t="s">
        <v>41</v>
      </c>
      <c r="H104" s="476"/>
      <c r="I104" s="332" t="s">
        <v>40</v>
      </c>
      <c r="J104" s="173"/>
      <c r="K104" s="174"/>
      <c r="L104" s="545" t="s">
        <v>111</v>
      </c>
      <c r="M104" s="546"/>
      <c r="N104" s="357"/>
      <c r="O104" s="331" t="s">
        <v>100</v>
      </c>
      <c r="P104" s="353" t="s">
        <v>129</v>
      </c>
      <c r="Q104" s="475" t="s">
        <v>41</v>
      </c>
      <c r="R104" s="476"/>
      <c r="S104" s="332" t="s">
        <v>40</v>
      </c>
      <c r="T104" s="175"/>
      <c r="U104" s="176"/>
      <c r="W104" s="320"/>
    </row>
    <row r="105" spans="1:45" s="111" customFormat="1" x14ac:dyDescent="0.25">
      <c r="A105" s="12"/>
      <c r="B105" s="177"/>
      <c r="C105" s="559" t="str">
        <f t="shared" ref="C105:C111" si="9">IF(ISERROR(LOOKUP(B105,$B$288:$B$305,$C$288:$C$305))," ",LOOKUP(B105,$B$288:$B$305,$C$288:$C$305))</f>
        <v xml:space="preserve"> </v>
      </c>
      <c r="D105" s="560"/>
      <c r="E105" s="308"/>
      <c r="F105" s="355"/>
      <c r="G105" s="493" t="str">
        <f>IF(B105="","",
VLOOKUP(B105,$B$288:$M$326,12,FALSE))</f>
        <v/>
      </c>
      <c r="H105" s="494"/>
      <c r="I105" s="178" t="str">
        <f t="shared" ref="I105:I111" si="10">IF(ISNUMBER(G105),F105*G105," ")</f>
        <v xml:space="preserve"> </v>
      </c>
      <c r="J105" s="179"/>
      <c r="K105" s="180"/>
      <c r="L105" s="181" t="str">
        <f t="shared" ref="L105:L111" si="11">IF(ISBLANK(B105)," ",IF($P$25="J",B105,IF($P$25="T",B105," ")))</f>
        <v xml:space="preserve"> </v>
      </c>
      <c r="M105" s="559" t="str">
        <f t="shared" ref="M105:M111" si="12">IF(ISERROR(LOOKUP(L105,$B$288:$B$305,$C$288:$C$305))," ",LOOKUP(L105,$B$288:$B$305,$C$288:$C$305))</f>
        <v xml:space="preserve"> </v>
      </c>
      <c r="N105" s="560"/>
      <c r="O105" s="308"/>
      <c r="P105" s="355" t="str">
        <f t="shared" ref="P105:P111" si="13">IF(ISBLANK(F105)," ",IF($P$25="J",F105,IF($P$25="T",F105," ")))</f>
        <v xml:space="preserve"> </v>
      </c>
      <c r="Q105" s="493" t="str">
        <f>IF(L105=" ","",
VLOOKUP(L105,$B$288:$M$326,12,FALSE))</f>
        <v/>
      </c>
      <c r="R105" s="494"/>
      <c r="S105" s="178" t="str">
        <f t="shared" ref="S105:S111" si="14">IF(ISNUMBER(Q105),P105*Q105," ")</f>
        <v xml:space="preserve"> </v>
      </c>
      <c r="T105" s="175"/>
      <c r="U105" s="176"/>
      <c r="W105" s="320"/>
      <c r="X105" s="145"/>
    </row>
    <row r="106" spans="1:45" s="111" customFormat="1" x14ac:dyDescent="0.25">
      <c r="A106" s="12"/>
      <c r="B106" s="177"/>
      <c r="C106" s="561" t="str">
        <f t="shared" si="9"/>
        <v xml:space="preserve"> </v>
      </c>
      <c r="D106" s="562"/>
      <c r="E106" s="309"/>
      <c r="F106" s="354"/>
      <c r="G106" s="477" t="str">
        <f t="shared" ref="G106" si="15">IF(B106="","",
VLOOKUP(B106,$B$288:$M$326,12,FALSE))</f>
        <v/>
      </c>
      <c r="H106" s="478"/>
      <c r="I106" s="178" t="str">
        <f t="shared" si="10"/>
        <v xml:space="preserve"> </v>
      </c>
      <c r="J106" s="179"/>
      <c r="K106" s="180"/>
      <c r="L106" s="181" t="str">
        <f t="shared" si="11"/>
        <v xml:space="preserve"> </v>
      </c>
      <c r="M106" s="561" t="str">
        <f t="shared" si="12"/>
        <v xml:space="preserve"> </v>
      </c>
      <c r="N106" s="562"/>
      <c r="O106" s="309"/>
      <c r="P106" s="354" t="str">
        <f t="shared" si="13"/>
        <v xml:space="preserve"> </v>
      </c>
      <c r="Q106" s="477" t="str">
        <f t="shared" ref="Q106" si="16">IF(L106=" ","",
VLOOKUP(L106,$B$288:$M$326,12,FALSE))</f>
        <v/>
      </c>
      <c r="R106" s="478"/>
      <c r="S106" s="178" t="str">
        <f t="shared" si="14"/>
        <v xml:space="preserve"> </v>
      </c>
      <c r="T106" s="175"/>
      <c r="U106" s="176"/>
      <c r="W106" s="320"/>
    </row>
    <row r="107" spans="1:45" s="111" customFormat="1" x14ac:dyDescent="0.25">
      <c r="A107" s="12"/>
      <c r="B107" s="177"/>
      <c r="C107" s="561" t="str">
        <f t="shared" si="9"/>
        <v xml:space="preserve"> </v>
      </c>
      <c r="D107" s="562"/>
      <c r="E107" s="309"/>
      <c r="F107" s="354"/>
      <c r="G107" s="477" t="str">
        <f t="shared" ref="G107:G111" si="17">IF(B107="","",
VLOOKUP(B107,$B$288:$M$326,12,FALSE))</f>
        <v/>
      </c>
      <c r="H107" s="478"/>
      <c r="I107" s="178" t="str">
        <f t="shared" si="10"/>
        <v xml:space="preserve"> </v>
      </c>
      <c r="J107" s="10"/>
      <c r="K107" s="6"/>
      <c r="L107" s="181" t="str">
        <f t="shared" si="11"/>
        <v xml:space="preserve"> </v>
      </c>
      <c r="M107" s="561" t="str">
        <f t="shared" si="12"/>
        <v xml:space="preserve"> </v>
      </c>
      <c r="N107" s="562"/>
      <c r="O107" s="309"/>
      <c r="P107" s="354" t="str">
        <f t="shared" si="13"/>
        <v xml:space="preserve"> </v>
      </c>
      <c r="Q107" s="477" t="str">
        <f t="shared" ref="Q107:Q111" si="18">IF(L107=" ","",
VLOOKUP(L107,$B$288:$M$326,12,FALSE))</f>
        <v/>
      </c>
      <c r="R107" s="478"/>
      <c r="S107" s="178" t="str">
        <f t="shared" si="14"/>
        <v xml:space="preserve"> </v>
      </c>
      <c r="T107" s="175"/>
      <c r="U107" s="176"/>
      <c r="W107" s="320"/>
    </row>
    <row r="108" spans="1:45" s="111" customFormat="1" x14ac:dyDescent="0.25">
      <c r="A108" s="12"/>
      <c r="B108" s="177"/>
      <c r="C108" s="561" t="str">
        <f t="shared" si="9"/>
        <v xml:space="preserve"> </v>
      </c>
      <c r="D108" s="562"/>
      <c r="E108" s="309"/>
      <c r="F108" s="354"/>
      <c r="G108" s="477" t="str">
        <f t="shared" si="17"/>
        <v/>
      </c>
      <c r="H108" s="478"/>
      <c r="I108" s="178" t="str">
        <f t="shared" si="10"/>
        <v xml:space="preserve"> </v>
      </c>
      <c r="J108" s="179"/>
      <c r="K108" s="180"/>
      <c r="L108" s="181" t="str">
        <f t="shared" si="11"/>
        <v xml:space="preserve"> </v>
      </c>
      <c r="M108" s="561" t="str">
        <f t="shared" si="12"/>
        <v xml:space="preserve"> </v>
      </c>
      <c r="N108" s="562"/>
      <c r="O108" s="309"/>
      <c r="P108" s="354" t="str">
        <f t="shared" si="13"/>
        <v xml:space="preserve"> </v>
      </c>
      <c r="Q108" s="477" t="str">
        <f t="shared" si="18"/>
        <v/>
      </c>
      <c r="R108" s="478"/>
      <c r="S108" s="178" t="str">
        <f t="shared" si="14"/>
        <v xml:space="preserve"> </v>
      </c>
      <c r="T108" s="175"/>
      <c r="U108" s="176"/>
      <c r="W108" s="320"/>
    </row>
    <row r="109" spans="1:45" s="111" customFormat="1" x14ac:dyDescent="0.25">
      <c r="A109" s="12"/>
      <c r="B109" s="177"/>
      <c r="C109" s="561" t="str">
        <f t="shared" si="9"/>
        <v xml:space="preserve"> </v>
      </c>
      <c r="D109" s="562"/>
      <c r="E109" s="309"/>
      <c r="F109" s="354"/>
      <c r="G109" s="477" t="str">
        <f t="shared" si="17"/>
        <v/>
      </c>
      <c r="H109" s="478"/>
      <c r="I109" s="178" t="str">
        <f t="shared" si="10"/>
        <v xml:space="preserve"> </v>
      </c>
      <c r="J109" s="10"/>
      <c r="K109" s="6"/>
      <c r="L109" s="181" t="str">
        <f t="shared" si="11"/>
        <v xml:space="preserve"> </v>
      </c>
      <c r="M109" s="561" t="str">
        <f t="shared" si="12"/>
        <v xml:space="preserve"> </v>
      </c>
      <c r="N109" s="562"/>
      <c r="O109" s="309"/>
      <c r="P109" s="354" t="str">
        <f t="shared" si="13"/>
        <v xml:space="preserve"> </v>
      </c>
      <c r="Q109" s="477" t="str">
        <f t="shared" si="18"/>
        <v/>
      </c>
      <c r="R109" s="478"/>
      <c r="S109" s="178" t="str">
        <f t="shared" si="14"/>
        <v xml:space="preserve"> </v>
      </c>
      <c r="T109" s="175"/>
      <c r="U109" s="176"/>
      <c r="W109" s="320"/>
      <c r="Z109" s="222"/>
    </row>
    <row r="110" spans="1:45" s="111" customFormat="1" x14ac:dyDescent="0.25">
      <c r="A110" s="12"/>
      <c r="B110" s="177"/>
      <c r="C110" s="561" t="str">
        <f t="shared" si="9"/>
        <v xml:space="preserve"> </v>
      </c>
      <c r="D110" s="562"/>
      <c r="E110" s="309"/>
      <c r="F110" s="354"/>
      <c r="G110" s="477" t="str">
        <f t="shared" si="17"/>
        <v/>
      </c>
      <c r="H110" s="478"/>
      <c r="I110" s="178" t="str">
        <f t="shared" si="10"/>
        <v xml:space="preserve"> </v>
      </c>
      <c r="J110" s="10"/>
      <c r="K110" s="6"/>
      <c r="L110" s="181" t="str">
        <f t="shared" si="11"/>
        <v xml:space="preserve"> </v>
      </c>
      <c r="M110" s="561" t="str">
        <f t="shared" si="12"/>
        <v xml:space="preserve"> </v>
      </c>
      <c r="N110" s="562"/>
      <c r="O110" s="309"/>
      <c r="P110" s="354" t="str">
        <f t="shared" si="13"/>
        <v xml:space="preserve"> </v>
      </c>
      <c r="Q110" s="477" t="str">
        <f t="shared" si="18"/>
        <v/>
      </c>
      <c r="R110" s="478"/>
      <c r="S110" s="178" t="str">
        <f t="shared" si="14"/>
        <v xml:space="preserve"> </v>
      </c>
      <c r="T110" s="175"/>
      <c r="U110" s="176"/>
      <c r="V110" s="145"/>
      <c r="W110" s="320"/>
      <c r="X110" s="145"/>
    </row>
    <row r="111" spans="1:45" s="111" customFormat="1" x14ac:dyDescent="0.25">
      <c r="A111" s="12"/>
      <c r="B111" s="177"/>
      <c r="C111" s="561" t="str">
        <f t="shared" si="9"/>
        <v xml:space="preserve"> </v>
      </c>
      <c r="D111" s="562"/>
      <c r="E111" s="309"/>
      <c r="F111" s="354"/>
      <c r="G111" s="477" t="str">
        <f t="shared" si="17"/>
        <v/>
      </c>
      <c r="H111" s="478"/>
      <c r="I111" s="178" t="str">
        <f t="shared" si="10"/>
        <v xml:space="preserve"> </v>
      </c>
      <c r="J111" s="10"/>
      <c r="K111" s="6"/>
      <c r="L111" s="181" t="str">
        <f t="shared" si="11"/>
        <v xml:space="preserve"> </v>
      </c>
      <c r="M111" s="561" t="str">
        <f t="shared" si="12"/>
        <v xml:space="preserve"> </v>
      </c>
      <c r="N111" s="562"/>
      <c r="O111" s="309"/>
      <c r="P111" s="354" t="str">
        <f t="shared" si="13"/>
        <v xml:space="preserve"> </v>
      </c>
      <c r="Q111" s="477" t="str">
        <f t="shared" si="18"/>
        <v/>
      </c>
      <c r="R111" s="478"/>
      <c r="S111" s="178" t="str">
        <f t="shared" si="14"/>
        <v xml:space="preserve"> </v>
      </c>
      <c r="T111" s="175"/>
      <c r="U111" s="176"/>
      <c r="V111" s="145"/>
      <c r="W111" s="320"/>
      <c r="X111" s="145"/>
      <c r="AA111" s="4"/>
      <c r="AB111" s="4"/>
      <c r="AC111" s="4"/>
      <c r="AD111" s="4"/>
      <c r="AE111" s="4"/>
    </row>
    <row r="112" spans="1:45" s="111" customFormat="1" ht="9.6" customHeight="1" x14ac:dyDescent="0.25">
      <c r="A112" s="12"/>
      <c r="B112" s="473"/>
      <c r="C112" s="474"/>
      <c r="D112" s="474"/>
      <c r="E112" s="474"/>
      <c r="F112" s="163"/>
      <c r="G112" s="321"/>
      <c r="H112" s="163"/>
      <c r="I112" s="321"/>
      <c r="J112" s="10"/>
      <c r="K112" s="6"/>
      <c r="L112" s="473"/>
      <c r="M112" s="474"/>
      <c r="N112" s="474"/>
      <c r="O112" s="474"/>
      <c r="P112" s="163"/>
      <c r="Q112" s="321"/>
      <c r="R112" s="163"/>
      <c r="S112" s="321"/>
      <c r="T112" s="10"/>
      <c r="U112" s="6"/>
      <c r="W112" s="320"/>
      <c r="X112" s="145"/>
    </row>
    <row r="113" spans="1:67" s="111" customFormat="1" ht="6.6" customHeight="1" x14ac:dyDescent="0.25">
      <c r="A113" s="12"/>
      <c r="B113" s="97"/>
      <c r="C113" s="6"/>
      <c r="D113" s="8"/>
      <c r="E113" s="8"/>
      <c r="F113" s="8"/>
      <c r="G113" s="8"/>
      <c r="H113" s="9"/>
      <c r="I113" s="182"/>
      <c r="J113" s="10"/>
      <c r="K113" s="6"/>
      <c r="L113" s="97"/>
      <c r="M113" s="6"/>
      <c r="N113" s="8"/>
      <c r="O113" s="8"/>
      <c r="P113" s="8"/>
      <c r="Q113" s="8"/>
      <c r="R113" s="9"/>
      <c r="S113" s="182"/>
      <c r="T113" s="10"/>
      <c r="U113" s="176"/>
      <c r="W113" s="320"/>
      <c r="X113" s="307"/>
      <c r="Y113" s="307"/>
      <c r="AF113" s="4"/>
      <c r="AG113" s="4"/>
      <c r="AH113" s="4"/>
      <c r="AI113" s="4"/>
      <c r="AJ113" s="4"/>
      <c r="AK113" s="4"/>
      <c r="AL113" s="4"/>
      <c r="AM113" s="4"/>
      <c r="AN113" s="4"/>
      <c r="AO113" s="4"/>
      <c r="AP113" s="4"/>
      <c r="AQ113" s="4"/>
      <c r="AR113" s="4"/>
      <c r="AS113" s="4"/>
    </row>
    <row r="114" spans="1:67" s="111" customFormat="1" ht="12.6" customHeight="1" x14ac:dyDescent="0.25">
      <c r="A114" s="12"/>
      <c r="B114" s="183" t="s">
        <v>190</v>
      </c>
      <c r="C114" s="183"/>
      <c r="D114" s="184"/>
      <c r="E114" s="184"/>
      <c r="F114" s="184"/>
      <c r="G114" s="185"/>
      <c r="H114" s="186"/>
      <c r="I114" s="187" t="str">
        <f>IF(SUM(I105:I111)=0,"",SUM(I105:I111))</f>
        <v/>
      </c>
      <c r="J114" s="161"/>
      <c r="K114" s="162"/>
      <c r="L114" s="183" t="s">
        <v>190</v>
      </c>
      <c r="M114" s="183"/>
      <c r="N114" s="184"/>
      <c r="O114" s="184"/>
      <c r="P114" s="188"/>
      <c r="Q114" s="189"/>
      <c r="R114" s="186"/>
      <c r="S114" s="187" t="str">
        <f>IF(SUM(S105:S111)=0,"",SUM(S105:S111))</f>
        <v/>
      </c>
      <c r="T114" s="10"/>
      <c r="U114" s="176"/>
      <c r="W114" s="320"/>
      <c r="X114" s="145"/>
      <c r="Y114" s="145"/>
    </row>
    <row r="115" spans="1:67" s="111" customFormat="1" ht="5.4" customHeight="1" x14ac:dyDescent="0.25">
      <c r="A115" s="12"/>
      <c r="B115" s="200"/>
      <c r="C115" s="157"/>
      <c r="D115" s="157"/>
      <c r="E115" s="555"/>
      <c r="F115" s="555"/>
      <c r="G115" s="555"/>
      <c r="H115" s="555"/>
      <c r="I115" s="37"/>
      <c r="J115" s="24"/>
      <c r="K115" s="12"/>
      <c r="L115" s="200"/>
      <c r="M115" s="157"/>
      <c r="N115" s="157"/>
      <c r="O115" s="555"/>
      <c r="P115" s="555"/>
      <c r="Q115" s="555"/>
      <c r="R115" s="555"/>
      <c r="S115" s="12"/>
      <c r="T115" s="24"/>
      <c r="U115" s="12"/>
      <c r="W115" s="320"/>
      <c r="X115" s="145"/>
    </row>
    <row r="116" spans="1:67" s="318" customFormat="1" ht="6" hidden="1" customHeight="1" x14ac:dyDescent="0.25">
      <c r="A116" s="340"/>
      <c r="B116" s="310"/>
      <c r="C116" s="311"/>
      <c r="D116" s="311"/>
      <c r="E116" s="311"/>
      <c r="F116" s="311"/>
      <c r="G116" s="311"/>
      <c r="H116" s="311"/>
      <c r="I116" s="311"/>
      <c r="J116" s="312"/>
      <c r="K116" s="313"/>
      <c r="L116" s="310"/>
      <c r="M116" s="311"/>
      <c r="N116" s="314"/>
      <c r="O116" s="314"/>
      <c r="P116" s="313"/>
      <c r="Q116" s="313"/>
      <c r="R116" s="315"/>
      <c r="S116" s="316"/>
      <c r="T116" s="312"/>
      <c r="U116" s="317"/>
      <c r="V116" s="4"/>
      <c r="W116" s="4"/>
      <c r="X116" s="4"/>
      <c r="Y116" s="4"/>
      <c r="Z116" s="238"/>
      <c r="AA116" s="304"/>
      <c r="AB116" s="238"/>
      <c r="AC116" s="238"/>
      <c r="AD116" s="238"/>
      <c r="AE116" s="238"/>
      <c r="AF116" s="238"/>
      <c r="AG116" s="238"/>
      <c r="AH116" s="238"/>
      <c r="AI116" s="238"/>
      <c r="AJ116" s="238"/>
      <c r="AK116" s="238"/>
      <c r="AL116" s="238"/>
      <c r="AM116" s="238"/>
      <c r="AN116" s="238"/>
      <c r="AO116" s="238"/>
      <c r="AP116" s="238"/>
      <c r="AQ116" s="238"/>
      <c r="AR116" s="238"/>
      <c r="AS116" s="238"/>
      <c r="AT116" s="238"/>
      <c r="AU116" s="238"/>
      <c r="AV116" s="238"/>
      <c r="AW116" s="238"/>
      <c r="AX116" s="238"/>
      <c r="AY116" s="238"/>
      <c r="AZ116" s="238"/>
      <c r="BA116" s="238"/>
      <c r="BB116" s="238"/>
      <c r="BC116" s="238"/>
      <c r="BD116" s="238"/>
      <c r="BE116" s="238"/>
      <c r="BF116" s="238"/>
      <c r="BG116" s="238"/>
      <c r="BH116" s="238"/>
      <c r="BI116" s="238"/>
      <c r="BJ116" s="238"/>
      <c r="BK116" s="238"/>
      <c r="BL116" s="238"/>
      <c r="BM116" s="238"/>
      <c r="BN116" s="238"/>
      <c r="BO116" s="238"/>
    </row>
    <row r="117" spans="1:67" s="196" customFormat="1" hidden="1" x14ac:dyDescent="0.25">
      <c r="A117" s="339"/>
      <c r="B117" s="254" t="s">
        <v>97</v>
      </c>
      <c r="C117" s="255"/>
      <c r="D117" s="255"/>
      <c r="E117" s="255"/>
      <c r="F117" s="255"/>
      <c r="G117" s="255"/>
      <c r="H117" s="255"/>
      <c r="I117" s="255"/>
      <c r="J117" s="231"/>
      <c r="K117" s="232"/>
      <c r="L117" s="295" t="s">
        <v>97</v>
      </c>
      <c r="M117" s="296"/>
      <c r="N117" s="230"/>
      <c r="O117" s="230"/>
      <c r="P117" s="232"/>
      <c r="Q117" s="232"/>
      <c r="R117" s="233"/>
      <c r="S117" s="234"/>
      <c r="T117" s="231"/>
      <c r="U117" s="229"/>
      <c r="V117" s="304"/>
      <c r="W117" s="4"/>
      <c r="X117" s="4"/>
      <c r="Y117" s="4"/>
      <c r="Z117" s="238"/>
      <c r="AA117" s="304"/>
      <c r="AB117" s="238"/>
      <c r="AC117" s="238"/>
      <c r="AD117" s="238"/>
      <c r="AE117" s="238"/>
      <c r="AF117" s="238"/>
      <c r="AG117" s="238"/>
      <c r="AH117" s="238"/>
      <c r="AI117" s="238"/>
      <c r="AJ117" s="238"/>
      <c r="AK117" s="238"/>
      <c r="AL117" s="238"/>
      <c r="AM117" s="238"/>
      <c r="AN117" s="238"/>
      <c r="AO117" s="238"/>
      <c r="AP117" s="238"/>
      <c r="AQ117" s="238"/>
      <c r="AR117" s="238"/>
      <c r="AS117" s="238"/>
      <c r="AT117" s="238"/>
      <c r="AU117" s="238"/>
      <c r="AV117" s="238"/>
      <c r="AW117" s="238"/>
      <c r="AX117" s="238"/>
      <c r="AY117" s="238"/>
      <c r="AZ117" s="238"/>
      <c r="BA117" s="238"/>
      <c r="BB117" s="238"/>
      <c r="BC117" s="238"/>
      <c r="BD117" s="238"/>
      <c r="BE117" s="238"/>
      <c r="BF117" s="238"/>
      <c r="BG117" s="238"/>
      <c r="BH117" s="238"/>
      <c r="BI117" s="238"/>
      <c r="BJ117" s="238"/>
      <c r="BK117" s="238"/>
      <c r="BL117" s="238"/>
      <c r="BM117" s="238"/>
      <c r="BN117" s="238"/>
      <c r="BO117" s="238"/>
    </row>
    <row r="118" spans="1:67" s="196" customFormat="1" hidden="1" x14ac:dyDescent="0.25">
      <c r="A118" s="339"/>
      <c r="B118" s="254" t="s">
        <v>98</v>
      </c>
      <c r="C118" s="255"/>
      <c r="D118" s="255"/>
      <c r="E118" s="255"/>
      <c r="F118" s="255"/>
      <c r="G118" s="255"/>
      <c r="H118" s="255"/>
      <c r="I118" s="255"/>
      <c r="J118" s="231"/>
      <c r="K118" s="232"/>
      <c r="L118" s="295" t="s">
        <v>98</v>
      </c>
      <c r="M118" s="296"/>
      <c r="N118" s="230"/>
      <c r="O118" s="230"/>
      <c r="P118" s="232"/>
      <c r="Q118" s="232"/>
      <c r="R118" s="233"/>
      <c r="S118" s="234"/>
      <c r="T118" s="231"/>
      <c r="U118" s="229"/>
      <c r="V118" s="238"/>
      <c r="W118" s="303"/>
      <c r="X118" s="238"/>
      <c r="Y118" s="238"/>
      <c r="Z118" s="238"/>
      <c r="AA118" s="304"/>
      <c r="AB118" s="238"/>
      <c r="AC118" s="238"/>
      <c r="AD118" s="238"/>
      <c r="AE118" s="238"/>
      <c r="AF118" s="238"/>
      <c r="AG118" s="238"/>
      <c r="AH118" s="238"/>
      <c r="AI118" s="238"/>
      <c r="AJ118" s="238"/>
      <c r="AK118" s="238"/>
      <c r="AL118" s="238"/>
      <c r="AM118" s="238"/>
      <c r="AN118" s="238"/>
      <c r="AO118" s="238"/>
      <c r="AP118" s="238"/>
      <c r="AQ118" s="238"/>
      <c r="AR118" s="238"/>
      <c r="AS118" s="238"/>
      <c r="AT118" s="238"/>
      <c r="AU118" s="238"/>
      <c r="AV118" s="238"/>
      <c r="AW118" s="238"/>
      <c r="AX118" s="238"/>
      <c r="AY118" s="238"/>
      <c r="AZ118" s="238"/>
      <c r="BA118" s="238"/>
      <c r="BB118" s="238"/>
      <c r="BC118" s="238"/>
      <c r="BD118" s="238"/>
      <c r="BE118" s="238"/>
      <c r="BF118" s="238"/>
      <c r="BG118" s="238"/>
      <c r="BH118" s="238"/>
      <c r="BI118" s="238"/>
      <c r="BJ118" s="238"/>
      <c r="BK118" s="238"/>
      <c r="BL118" s="238"/>
      <c r="BM118" s="238"/>
      <c r="BN118" s="238"/>
      <c r="BO118" s="238"/>
    </row>
    <row r="119" spans="1:67" s="111" customFormat="1" ht="6.6" hidden="1" customHeight="1" thickBot="1" x14ac:dyDescent="0.3">
      <c r="A119" s="12"/>
      <c r="B119" s="16"/>
      <c r="C119" s="19"/>
      <c r="D119" s="19"/>
      <c r="E119" s="458"/>
      <c r="F119" s="458"/>
      <c r="G119" s="458"/>
      <c r="H119" s="458"/>
      <c r="I119" s="21"/>
      <c r="J119" s="22"/>
      <c r="K119" s="12"/>
      <c r="L119" s="16"/>
      <c r="M119" s="19"/>
      <c r="N119" s="19"/>
      <c r="O119" s="458"/>
      <c r="P119" s="458"/>
      <c r="Q119" s="458"/>
      <c r="R119" s="458"/>
      <c r="S119" s="19"/>
      <c r="T119" s="22"/>
      <c r="U119" s="12"/>
      <c r="V119" s="238"/>
      <c r="W119" s="238"/>
      <c r="X119" s="238"/>
      <c r="Y119" s="238"/>
      <c r="Z119" s="238"/>
      <c r="AA119" s="304"/>
      <c r="AB119" s="238"/>
      <c r="AC119" s="238"/>
      <c r="AD119" s="238"/>
      <c r="AE119" s="238"/>
      <c r="AF119" s="238"/>
      <c r="AG119" s="238"/>
      <c r="AH119" s="238"/>
      <c r="AI119" s="238"/>
      <c r="AJ119" s="238"/>
      <c r="AK119" s="238"/>
      <c r="AL119" s="238"/>
      <c r="AM119" s="238"/>
      <c r="AN119" s="238"/>
      <c r="AO119" s="238"/>
      <c r="AP119" s="238"/>
      <c r="AQ119" s="238"/>
      <c r="AR119" s="238"/>
      <c r="AS119" s="238"/>
      <c r="AT119" s="238"/>
      <c r="AU119" s="238"/>
      <c r="AV119" s="238"/>
      <c r="AW119" s="238"/>
      <c r="AX119" s="238"/>
      <c r="AY119" s="238"/>
      <c r="AZ119" s="238"/>
      <c r="BA119" s="238"/>
      <c r="BB119" s="238"/>
      <c r="BC119" s="238"/>
      <c r="BD119" s="238"/>
      <c r="BE119" s="238"/>
      <c r="BF119" s="238"/>
      <c r="BG119" s="238"/>
      <c r="BH119" s="238"/>
      <c r="BI119" s="238"/>
      <c r="BJ119" s="238"/>
      <c r="BK119" s="238"/>
      <c r="BL119" s="238"/>
      <c r="BM119" s="238"/>
      <c r="BN119" s="238"/>
      <c r="BO119" s="238"/>
    </row>
    <row r="120" spans="1:67" s="38" customFormat="1" ht="7.5" hidden="1" customHeight="1" x14ac:dyDescent="0.25">
      <c r="A120" s="2"/>
      <c r="B120" s="237"/>
      <c r="C120" s="104"/>
      <c r="D120" s="106"/>
      <c r="E120" s="106"/>
      <c r="F120" s="106"/>
      <c r="G120" s="106"/>
      <c r="H120" s="106"/>
      <c r="I120" s="106"/>
      <c r="J120" s="102"/>
      <c r="K120" s="2"/>
      <c r="L120" s="237"/>
      <c r="M120" s="104"/>
      <c r="N120" s="106"/>
      <c r="O120" s="106"/>
      <c r="P120" s="106"/>
      <c r="Q120" s="106"/>
      <c r="R120" s="106"/>
      <c r="S120" s="106"/>
      <c r="T120" s="102"/>
      <c r="U120" s="4"/>
      <c r="V120" s="238"/>
      <c r="W120" s="238"/>
      <c r="X120" s="238"/>
      <c r="Y120" s="238"/>
      <c r="Z120" s="238"/>
      <c r="AA120" s="304"/>
      <c r="AB120" s="238"/>
      <c r="AC120" s="238"/>
      <c r="AD120" s="238"/>
      <c r="AE120" s="238"/>
      <c r="AF120" s="238"/>
      <c r="AG120" s="238"/>
      <c r="AH120" s="238"/>
      <c r="AI120" s="238"/>
      <c r="AJ120" s="238"/>
      <c r="AK120" s="238"/>
      <c r="AL120" s="238"/>
      <c r="AM120" s="238"/>
      <c r="AN120" s="238"/>
      <c r="AO120" s="238"/>
      <c r="AP120" s="238"/>
      <c r="AQ120" s="238"/>
      <c r="AR120" s="238"/>
      <c r="AS120" s="238"/>
      <c r="AT120" s="238"/>
      <c r="AU120" s="238"/>
      <c r="AV120" s="238"/>
      <c r="AW120" s="238"/>
      <c r="AX120" s="238"/>
      <c r="AY120" s="238"/>
      <c r="AZ120" s="238"/>
      <c r="BA120" s="238"/>
      <c r="BB120" s="238"/>
      <c r="BC120" s="238"/>
      <c r="BD120" s="238"/>
      <c r="BE120" s="238"/>
      <c r="BF120" s="238"/>
      <c r="BG120" s="238"/>
      <c r="BH120" s="238"/>
      <c r="BI120" s="238"/>
      <c r="BJ120" s="238"/>
      <c r="BK120" s="238"/>
      <c r="BL120" s="238"/>
      <c r="BM120" s="238"/>
      <c r="BN120" s="238"/>
      <c r="BO120" s="238"/>
    </row>
    <row r="121" spans="1:67" s="196" customFormat="1" ht="13.2" hidden="1" customHeight="1" x14ac:dyDescent="0.25">
      <c r="A121" s="339"/>
      <c r="B121" s="459" t="s">
        <v>99</v>
      </c>
      <c r="C121" s="460"/>
      <c r="D121" s="460"/>
      <c r="E121" s="461"/>
      <c r="F121" s="75"/>
      <c r="G121" s="160" t="s">
        <v>3</v>
      </c>
      <c r="H121" s="75"/>
      <c r="I121" s="160" t="s">
        <v>2</v>
      </c>
      <c r="J121" s="231"/>
      <c r="K121" s="232"/>
      <c r="L121" s="459" t="s">
        <v>99</v>
      </c>
      <c r="M121" s="460"/>
      <c r="N121" s="460"/>
      <c r="O121" s="461"/>
      <c r="P121" s="75"/>
      <c r="Q121" s="160" t="s">
        <v>3</v>
      </c>
      <c r="R121" s="75"/>
      <c r="S121" s="160" t="s">
        <v>2</v>
      </c>
      <c r="T121" s="231"/>
      <c r="U121" s="229"/>
      <c r="V121" s="238"/>
      <c r="W121" s="238"/>
      <c r="X121" s="238"/>
      <c r="Y121" s="238"/>
      <c r="Z121" s="238"/>
      <c r="AA121" s="304"/>
      <c r="AB121" s="238"/>
      <c r="AC121" s="238"/>
      <c r="AD121" s="238"/>
      <c r="AE121" s="238"/>
      <c r="AF121" s="238"/>
      <c r="AG121" s="238"/>
      <c r="AH121" s="238"/>
      <c r="AI121" s="238"/>
      <c r="AJ121" s="238"/>
      <c r="AK121" s="238"/>
      <c r="AL121" s="238"/>
      <c r="AM121" s="238"/>
      <c r="AN121" s="238"/>
      <c r="AO121" s="238"/>
      <c r="AP121" s="238"/>
      <c r="AQ121" s="238"/>
      <c r="AR121" s="238"/>
      <c r="AS121" s="238"/>
      <c r="AT121" s="238"/>
      <c r="AU121" s="238"/>
      <c r="AV121" s="238"/>
      <c r="AW121" s="238"/>
      <c r="AX121" s="238"/>
      <c r="AY121" s="238"/>
      <c r="AZ121" s="238"/>
      <c r="BA121" s="238"/>
      <c r="BB121" s="238"/>
      <c r="BC121" s="238"/>
      <c r="BD121" s="238"/>
      <c r="BE121" s="238"/>
      <c r="BF121" s="238"/>
      <c r="BG121" s="238"/>
      <c r="BH121" s="238"/>
      <c r="BI121" s="238"/>
      <c r="BJ121" s="238"/>
      <c r="BK121" s="238"/>
      <c r="BL121" s="238"/>
      <c r="BM121" s="238"/>
      <c r="BN121" s="238"/>
      <c r="BO121" s="238"/>
    </row>
    <row r="122" spans="1:67" s="4" customFormat="1" ht="1.2" customHeight="1" x14ac:dyDescent="0.25">
      <c r="A122" s="12"/>
      <c r="B122" s="16"/>
      <c r="C122" s="19"/>
      <c r="D122" s="19"/>
      <c r="E122" s="19"/>
      <c r="F122" s="19"/>
      <c r="G122" s="19"/>
      <c r="H122" s="20"/>
      <c r="I122" s="21"/>
      <c r="J122" s="22"/>
      <c r="K122" s="2"/>
      <c r="L122" s="16"/>
      <c r="M122" s="19"/>
      <c r="N122" s="19"/>
      <c r="O122" s="19"/>
      <c r="P122" s="19"/>
      <c r="Q122" s="19"/>
      <c r="R122" s="20"/>
      <c r="S122" s="21"/>
      <c r="T122" s="22"/>
      <c r="U122" s="159"/>
      <c r="V122" s="304"/>
      <c r="W122" s="238"/>
      <c r="X122" s="238"/>
      <c r="Y122" s="238"/>
      <c r="Z122" s="238"/>
      <c r="AA122" s="238"/>
      <c r="AB122" s="238"/>
      <c r="AC122" s="238"/>
      <c r="AD122" s="238"/>
      <c r="AE122" s="238"/>
      <c r="AF122" s="238"/>
      <c r="AG122" s="238"/>
      <c r="AH122" s="238"/>
      <c r="AI122" s="238"/>
      <c r="AJ122" s="238"/>
      <c r="AK122" s="238"/>
      <c r="AL122" s="238"/>
      <c r="AM122" s="238"/>
      <c r="AN122" s="238"/>
      <c r="AO122" s="238"/>
      <c r="AP122" s="238"/>
      <c r="AQ122" s="238"/>
      <c r="AR122" s="238"/>
      <c r="AS122" s="238"/>
      <c r="AT122" s="238"/>
      <c r="AU122" s="238"/>
      <c r="AV122" s="238"/>
      <c r="AW122" s="238"/>
      <c r="AX122" s="238"/>
      <c r="AY122" s="238"/>
      <c r="AZ122" s="238"/>
      <c r="BA122" s="238"/>
      <c r="BB122" s="238"/>
      <c r="BC122" s="238"/>
      <c r="BD122" s="238"/>
      <c r="BE122" s="238"/>
      <c r="BF122" s="238"/>
      <c r="BG122" s="238"/>
      <c r="BH122" s="238"/>
      <c r="BI122" s="238"/>
      <c r="BJ122" s="238"/>
      <c r="BK122" s="238"/>
      <c r="BL122" s="238"/>
      <c r="BM122" s="238"/>
      <c r="BN122" s="238"/>
      <c r="BO122" s="238"/>
    </row>
    <row r="123" spans="1:67" s="111" customFormat="1" ht="19.2" customHeight="1" x14ac:dyDescent="0.25">
      <c r="A123" s="12"/>
      <c r="B123" s="4"/>
      <c r="C123" s="4"/>
      <c r="D123" s="4"/>
      <c r="E123" s="4"/>
      <c r="F123" s="4"/>
      <c r="G123" s="4"/>
      <c r="H123" s="29"/>
      <c r="I123" s="30"/>
      <c r="J123" s="4"/>
      <c r="K123" s="12"/>
      <c r="L123" s="4"/>
      <c r="M123" s="4"/>
      <c r="N123" s="4"/>
      <c r="O123" s="4"/>
      <c r="P123" s="4"/>
      <c r="Q123" s="4"/>
      <c r="R123" s="4"/>
      <c r="S123" s="4"/>
      <c r="T123" s="4"/>
      <c r="U123" s="4"/>
      <c r="V123" s="304"/>
      <c r="W123" s="238"/>
      <c r="X123" s="238"/>
      <c r="Y123" s="238"/>
      <c r="Z123" s="238"/>
    </row>
    <row r="124" spans="1:67" s="111" customFormat="1" ht="28.8" customHeight="1" x14ac:dyDescent="0.25">
      <c r="A124" s="93"/>
      <c r="G124" s="91"/>
      <c r="H124" s="92"/>
      <c r="K124" s="93"/>
      <c r="L124" s="4"/>
      <c r="M124" s="4"/>
      <c r="N124" s="4"/>
      <c r="O124" s="4"/>
      <c r="P124" s="4"/>
      <c r="Q124" s="4"/>
      <c r="R124" s="4"/>
      <c r="S124" s="4"/>
      <c r="T124" s="4"/>
      <c r="U124" s="4"/>
      <c r="V124" s="304"/>
      <c r="W124" s="238"/>
      <c r="X124" s="238"/>
      <c r="Y124" s="238"/>
      <c r="Z124" s="238"/>
    </row>
    <row r="125" spans="1:67" s="111" customFormat="1" ht="7.5" customHeight="1" x14ac:dyDescent="0.25">
      <c r="A125" s="12"/>
      <c r="B125" s="32"/>
      <c r="C125" s="33"/>
      <c r="D125" s="33"/>
      <c r="E125" s="33"/>
      <c r="F125" s="33"/>
      <c r="G125" s="33"/>
      <c r="H125" s="34"/>
      <c r="I125" s="35"/>
      <c r="J125" s="36"/>
      <c r="K125" s="12"/>
      <c r="L125" s="32"/>
      <c r="M125" s="33"/>
      <c r="N125" s="33"/>
      <c r="O125" s="33"/>
      <c r="P125" s="33"/>
      <c r="Q125" s="33"/>
      <c r="R125" s="34"/>
      <c r="S125" s="35"/>
      <c r="T125" s="36"/>
      <c r="U125" s="4"/>
      <c r="V125" s="304"/>
      <c r="W125" s="238"/>
      <c r="X125" s="238"/>
      <c r="Y125" s="238"/>
      <c r="Z125" s="238"/>
      <c r="AA125" s="4"/>
      <c r="AB125" s="4"/>
      <c r="AC125" s="4"/>
      <c r="AD125" s="4"/>
      <c r="AE125" s="4"/>
      <c r="AF125" s="238"/>
      <c r="AG125" s="238"/>
      <c r="AH125" s="238"/>
      <c r="AI125" s="238"/>
      <c r="AJ125" s="238"/>
      <c r="AK125" s="238"/>
      <c r="AL125" s="238"/>
      <c r="AM125" s="238"/>
      <c r="AN125" s="238"/>
      <c r="AO125" s="238"/>
      <c r="AP125" s="238"/>
      <c r="AQ125" s="238"/>
      <c r="AR125" s="238"/>
      <c r="AS125" s="238"/>
      <c r="AT125" s="156"/>
      <c r="AU125" s="156"/>
      <c r="AV125" s="238"/>
      <c r="AW125" s="238"/>
      <c r="AX125" s="238"/>
      <c r="AY125" s="238"/>
      <c r="AZ125" s="238"/>
      <c r="BA125" s="238"/>
      <c r="BB125" s="238"/>
      <c r="BC125" s="238"/>
      <c r="BD125" s="238"/>
      <c r="BE125" s="238"/>
      <c r="BF125" s="238"/>
      <c r="BG125" s="238"/>
      <c r="BH125" s="238"/>
      <c r="BI125" s="238"/>
      <c r="BJ125" s="238"/>
      <c r="BK125" s="238"/>
      <c r="BL125" s="238"/>
      <c r="BM125" s="238"/>
      <c r="BN125" s="238"/>
      <c r="BO125" s="238"/>
    </row>
    <row r="126" spans="1:67" s="111" customFormat="1" ht="13.8" x14ac:dyDescent="0.25">
      <c r="A126" s="66"/>
      <c r="B126" s="112" t="s">
        <v>16</v>
      </c>
      <c r="C126" s="60"/>
      <c r="D126" s="60"/>
      <c r="E126" s="60"/>
      <c r="F126" s="61"/>
      <c r="G126" s="61"/>
      <c r="H126" s="61"/>
      <c r="I126" s="61"/>
      <c r="J126" s="62"/>
      <c r="K126" s="63"/>
      <c r="L126" s="112" t="s">
        <v>16</v>
      </c>
      <c r="M126" s="60"/>
      <c r="N126" s="60"/>
      <c r="O126" s="60"/>
      <c r="P126" s="61"/>
      <c r="Q126" s="61"/>
      <c r="R126" s="61"/>
      <c r="S126" s="61"/>
      <c r="T126" s="62"/>
      <c r="U126" s="4"/>
      <c r="V126" s="304"/>
      <c r="W126" s="238"/>
      <c r="X126" s="238"/>
      <c r="Y126" s="238"/>
      <c r="Z126" s="238"/>
      <c r="AA126" s="196"/>
      <c r="AB126" s="196"/>
      <c r="AC126" s="196"/>
      <c r="AD126" s="196"/>
      <c r="AE126" s="196"/>
      <c r="AF126" s="238"/>
      <c r="AG126" s="238"/>
      <c r="AH126" s="238"/>
      <c r="AI126" s="238"/>
      <c r="AJ126" s="238"/>
      <c r="AK126" s="238"/>
      <c r="AL126" s="238"/>
      <c r="AM126" s="238"/>
      <c r="AN126" s="238"/>
      <c r="AO126" s="238"/>
      <c r="AP126" s="238"/>
      <c r="AQ126" s="238"/>
      <c r="AR126" s="238"/>
      <c r="AS126" s="238"/>
      <c r="AT126" s="4"/>
      <c r="AU126" s="4"/>
      <c r="AV126" s="238"/>
      <c r="AW126" s="238"/>
      <c r="AX126" s="238"/>
      <c r="AY126" s="238"/>
      <c r="AZ126" s="238"/>
      <c r="BA126" s="238"/>
      <c r="BB126" s="238"/>
      <c r="BC126" s="238"/>
      <c r="BD126" s="238"/>
      <c r="BE126" s="238"/>
      <c r="BF126" s="238"/>
      <c r="BG126" s="238"/>
      <c r="BH126" s="238"/>
      <c r="BI126" s="238"/>
      <c r="BJ126" s="238"/>
      <c r="BK126" s="238"/>
      <c r="BL126" s="238"/>
      <c r="BM126" s="238"/>
      <c r="BN126" s="238"/>
      <c r="BO126" s="238"/>
    </row>
    <row r="127" spans="1:67" s="111" customFormat="1" ht="6" customHeight="1" x14ac:dyDescent="0.25">
      <c r="A127" s="12"/>
      <c r="B127" s="84"/>
      <c r="C127" s="76"/>
      <c r="D127" s="76"/>
      <c r="E127" s="76"/>
      <c r="F127" s="76"/>
      <c r="G127" s="76"/>
      <c r="H127" s="76"/>
      <c r="I127" s="76"/>
      <c r="J127" s="24"/>
      <c r="K127" s="113"/>
      <c r="L127" s="84"/>
      <c r="M127" s="76"/>
      <c r="N127" s="76"/>
      <c r="O127" s="76"/>
      <c r="P127" s="76"/>
      <c r="Q127" s="76"/>
      <c r="R127" s="76"/>
      <c r="S127" s="76"/>
      <c r="T127" s="10"/>
      <c r="U127" s="4"/>
      <c r="V127" s="304"/>
      <c r="W127" s="238"/>
      <c r="X127" s="238"/>
      <c r="Y127" s="238"/>
      <c r="Z127" s="238"/>
      <c r="AA127" s="196"/>
      <c r="AB127" s="196"/>
      <c r="AC127" s="196"/>
      <c r="AD127" s="196"/>
      <c r="AE127" s="196"/>
      <c r="AF127" s="156"/>
      <c r="AG127" s="156"/>
      <c r="AH127" s="156"/>
      <c r="AI127" s="156"/>
      <c r="AJ127" s="156"/>
      <c r="AK127" s="156"/>
      <c r="AL127" s="156"/>
      <c r="AM127" s="156"/>
      <c r="AN127" s="156"/>
      <c r="AO127" s="156"/>
      <c r="AP127" s="156"/>
      <c r="AQ127" s="156"/>
      <c r="AR127" s="156"/>
      <c r="AS127" s="156"/>
      <c r="AT127" s="38"/>
      <c r="AU127" s="38"/>
      <c r="AV127" s="238"/>
      <c r="AW127" s="238"/>
      <c r="AX127" s="238"/>
      <c r="AY127" s="238"/>
      <c r="AZ127" s="238"/>
      <c r="BA127" s="238"/>
      <c r="BB127" s="238"/>
      <c r="BC127" s="238"/>
      <c r="BD127" s="238"/>
      <c r="BE127" s="238"/>
      <c r="BF127" s="238"/>
      <c r="BG127" s="238"/>
      <c r="BH127" s="238"/>
      <c r="BI127" s="238"/>
      <c r="BJ127" s="238"/>
      <c r="BK127" s="238"/>
      <c r="BL127" s="238"/>
      <c r="BM127" s="238"/>
      <c r="BN127" s="238"/>
      <c r="BO127" s="238"/>
    </row>
    <row r="128" spans="1:67" s="111" customFormat="1" ht="12.75" customHeight="1" x14ac:dyDescent="0.25">
      <c r="A128" s="12"/>
      <c r="B128" s="84"/>
      <c r="C128" s="440" t="s">
        <v>57</v>
      </c>
      <c r="D128" s="440"/>
      <c r="E128" s="440"/>
      <c r="F128" s="440"/>
      <c r="G128" s="440"/>
      <c r="H128" s="440"/>
      <c r="I128" s="440"/>
      <c r="J128" s="24"/>
      <c r="K128" s="12"/>
      <c r="L128" s="84"/>
      <c r="M128" s="440" t="s">
        <v>58</v>
      </c>
      <c r="N128" s="440"/>
      <c r="O128" s="440"/>
      <c r="P128" s="440"/>
      <c r="Q128" s="440"/>
      <c r="R128" s="440"/>
      <c r="S128" s="440"/>
      <c r="T128" s="24"/>
      <c r="U128" s="4"/>
      <c r="V128" s="304"/>
      <c r="W128" s="238"/>
      <c r="X128" s="238"/>
      <c r="Y128" s="238"/>
      <c r="Z128" s="238"/>
      <c r="AF128" s="4"/>
      <c r="AG128" s="4"/>
      <c r="AH128" s="4"/>
      <c r="AI128" s="4"/>
      <c r="AJ128" s="4"/>
      <c r="AK128" s="4"/>
      <c r="AL128" s="4"/>
      <c r="AM128" s="4"/>
      <c r="AN128" s="4"/>
      <c r="AO128" s="4"/>
      <c r="AP128" s="4"/>
      <c r="AQ128" s="4"/>
      <c r="AR128" s="4"/>
      <c r="AS128" s="4"/>
      <c r="AT128" s="196"/>
      <c r="AU128" s="196"/>
      <c r="AV128" s="238"/>
      <c r="AW128" s="238"/>
      <c r="AX128" s="238"/>
      <c r="AY128" s="238"/>
      <c r="AZ128" s="238"/>
      <c r="BA128" s="238"/>
      <c r="BB128" s="238"/>
      <c r="BC128" s="238"/>
      <c r="BD128" s="238"/>
      <c r="BE128" s="238"/>
      <c r="BF128" s="238"/>
      <c r="BG128" s="238"/>
      <c r="BH128" s="156"/>
      <c r="BI128" s="156"/>
      <c r="BJ128" s="156"/>
      <c r="BK128" s="156"/>
      <c r="BL128" s="156"/>
      <c r="BM128" s="156"/>
      <c r="BN128" s="156"/>
      <c r="BO128" s="156"/>
    </row>
    <row r="129" spans="1:67" s="111" customFormat="1" ht="7.2" customHeight="1" x14ac:dyDescent="0.25">
      <c r="A129" s="12"/>
      <c r="B129" s="84"/>
      <c r="C129" s="76"/>
      <c r="D129" s="221"/>
      <c r="E129" s="220"/>
      <c r="F129" s="220"/>
      <c r="G129" s="220"/>
      <c r="H129" s="220"/>
      <c r="I129" s="220"/>
      <c r="J129" s="24"/>
      <c r="K129" s="12"/>
      <c r="L129" s="84"/>
      <c r="M129" s="221"/>
      <c r="N129" s="221"/>
      <c r="O129" s="221"/>
      <c r="P129" s="221"/>
      <c r="Q129" s="221"/>
      <c r="R129" s="221"/>
      <c r="S129" s="221"/>
      <c r="T129" s="24"/>
      <c r="U129" s="4"/>
      <c r="V129" s="304"/>
      <c r="W129" s="238"/>
      <c r="X129" s="238"/>
      <c r="Y129" s="238"/>
      <c r="Z129" s="238"/>
      <c r="AA129" s="4"/>
      <c r="AB129" s="4"/>
      <c r="AC129" s="4"/>
      <c r="AD129" s="4"/>
      <c r="AE129" s="4"/>
      <c r="AF129" s="4"/>
      <c r="AG129" s="4"/>
      <c r="AH129" s="4"/>
      <c r="AI129" s="4"/>
      <c r="AJ129" s="4"/>
      <c r="AK129" s="4"/>
      <c r="AL129" s="4"/>
      <c r="AM129" s="4"/>
      <c r="AN129" s="4"/>
      <c r="AO129" s="4"/>
      <c r="AP129" s="4"/>
      <c r="AQ129" s="4"/>
      <c r="AR129" s="4"/>
      <c r="AS129" s="4"/>
      <c r="AT129" s="196"/>
      <c r="AU129" s="196"/>
      <c r="AV129" s="156"/>
      <c r="AW129" s="156"/>
      <c r="AX129" s="156"/>
      <c r="AY129" s="156"/>
      <c r="AZ129" s="156"/>
      <c r="BA129" s="156"/>
      <c r="BB129" s="156"/>
      <c r="BC129" s="156"/>
      <c r="BD129" s="156"/>
      <c r="BE129" s="156"/>
      <c r="BF129" s="156"/>
      <c r="BG129" s="156"/>
      <c r="BH129" s="4"/>
      <c r="BI129" s="4"/>
      <c r="BJ129" s="4"/>
      <c r="BK129" s="4"/>
      <c r="BL129" s="4"/>
      <c r="BM129" s="4"/>
      <c r="BN129" s="4"/>
      <c r="BO129" s="4"/>
    </row>
    <row r="130" spans="1:67" s="111" customFormat="1" ht="12.75" customHeight="1" x14ac:dyDescent="0.25">
      <c r="A130" s="12"/>
      <c r="B130" s="84"/>
      <c r="C130" s="76" t="s">
        <v>62</v>
      </c>
      <c r="D130" s="221"/>
      <c r="E130" s="220"/>
      <c r="F130" s="220"/>
      <c r="G130" s="220"/>
      <c r="H130" s="220"/>
      <c r="I130" s="220"/>
      <c r="J130" s="24"/>
      <c r="K130" s="12"/>
      <c r="L130" s="84"/>
      <c r="M130" s="435" t="s">
        <v>67</v>
      </c>
      <c r="N130" s="435"/>
      <c r="O130" s="435"/>
      <c r="P130" s="435"/>
      <c r="Q130" s="435"/>
      <c r="R130" s="435"/>
      <c r="S130" s="435"/>
      <c r="T130" s="24"/>
      <c r="U130" s="4"/>
      <c r="V130" s="304"/>
      <c r="W130" s="238"/>
      <c r="X130" s="238"/>
      <c r="Y130" s="238"/>
      <c r="Z130" s="238"/>
      <c r="AA130" s="196"/>
      <c r="AB130" s="196"/>
      <c r="AC130" s="196"/>
      <c r="AD130" s="196"/>
      <c r="AE130" s="196"/>
      <c r="AF130" s="196"/>
      <c r="AG130" s="196"/>
      <c r="AH130" s="196"/>
      <c r="AI130" s="196"/>
      <c r="AJ130" s="196"/>
      <c r="AK130" s="196"/>
      <c r="AL130" s="196"/>
      <c r="AM130" s="196"/>
      <c r="AN130" s="196"/>
      <c r="AO130" s="196"/>
      <c r="AP130" s="196"/>
      <c r="AQ130" s="196"/>
      <c r="AR130" s="196"/>
      <c r="AS130" s="196"/>
      <c r="AV130" s="4"/>
      <c r="AW130" s="4"/>
      <c r="AX130" s="4"/>
      <c r="AY130" s="4"/>
      <c r="AZ130" s="4"/>
      <c r="BA130" s="4"/>
      <c r="BB130" s="4"/>
      <c r="BC130" s="4"/>
      <c r="BD130" s="4"/>
      <c r="BE130" s="4"/>
      <c r="BF130" s="4"/>
      <c r="BG130" s="4"/>
      <c r="BH130" s="38"/>
      <c r="BI130" s="38"/>
      <c r="BJ130" s="38"/>
      <c r="BK130" s="38"/>
      <c r="BL130" s="38"/>
      <c r="BM130" s="38"/>
      <c r="BN130" s="38"/>
      <c r="BO130" s="38"/>
    </row>
    <row r="131" spans="1:67" s="111" customFormat="1" ht="12.75" customHeight="1" x14ac:dyDescent="0.25">
      <c r="A131" s="12"/>
      <c r="B131" s="84"/>
      <c r="C131" s="76" t="s">
        <v>63</v>
      </c>
      <c r="D131" s="221"/>
      <c r="E131" s="220"/>
      <c r="F131" s="220"/>
      <c r="G131" s="220"/>
      <c r="H131" s="220"/>
      <c r="I131" s="220"/>
      <c r="J131" s="24"/>
      <c r="K131" s="12"/>
      <c r="L131" s="84"/>
      <c r="M131" s="76" t="s">
        <v>66</v>
      </c>
      <c r="N131" s="223"/>
      <c r="O131" s="223"/>
      <c r="P131" s="223"/>
      <c r="Q131" s="223"/>
      <c r="R131" s="223"/>
      <c r="S131" s="223"/>
      <c r="T131" s="24"/>
      <c r="U131" s="4"/>
      <c r="V131" s="304"/>
      <c r="W131" s="238"/>
      <c r="X131" s="238"/>
      <c r="Y131" s="238"/>
      <c r="Z131" s="238"/>
      <c r="AA131" s="4"/>
      <c r="AB131" s="4"/>
      <c r="AC131" s="4"/>
      <c r="AD131" s="4"/>
      <c r="AE131" s="4"/>
      <c r="AF131" s="196"/>
      <c r="AG131" s="196"/>
      <c r="AH131" s="196"/>
      <c r="AI131" s="196"/>
      <c r="AJ131" s="196"/>
      <c r="AK131" s="196"/>
      <c r="AL131" s="196"/>
      <c r="AM131" s="196"/>
      <c r="AN131" s="196"/>
      <c r="AO131" s="196"/>
      <c r="AP131" s="196"/>
      <c r="AQ131" s="196"/>
      <c r="AR131" s="196"/>
      <c r="AS131" s="196"/>
      <c r="AT131" s="38"/>
      <c r="AU131" s="38"/>
      <c r="AV131" s="38"/>
      <c r="AW131" s="38"/>
      <c r="AX131" s="38"/>
      <c r="AY131" s="38"/>
      <c r="AZ131" s="38"/>
      <c r="BA131" s="38"/>
      <c r="BB131" s="38"/>
      <c r="BC131" s="38"/>
      <c r="BD131" s="38"/>
      <c r="BE131" s="38"/>
      <c r="BF131" s="38"/>
      <c r="BG131" s="38"/>
      <c r="BH131" s="196"/>
      <c r="BI131" s="196"/>
      <c r="BJ131" s="196"/>
      <c r="BK131" s="196"/>
      <c r="BL131" s="196"/>
      <c r="BM131" s="196"/>
      <c r="BN131" s="196"/>
      <c r="BO131" s="196"/>
    </row>
    <row r="132" spans="1:67" s="111" customFormat="1" ht="12.75" customHeight="1" x14ac:dyDescent="0.25">
      <c r="A132" s="12"/>
      <c r="B132" s="84"/>
      <c r="C132" s="76" t="s">
        <v>72</v>
      </c>
      <c r="D132" s="221"/>
      <c r="E132" s="220"/>
      <c r="F132" s="220"/>
      <c r="G132" s="220"/>
      <c r="H132" s="220"/>
      <c r="I132" s="220"/>
      <c r="J132" s="24"/>
      <c r="K132" s="12"/>
      <c r="L132" s="84"/>
      <c r="M132" s="76" t="s">
        <v>76</v>
      </c>
      <c r="N132" s="76"/>
      <c r="O132" s="76"/>
      <c r="P132" s="76"/>
      <c r="Q132" s="76"/>
      <c r="R132" s="76"/>
      <c r="S132" s="76"/>
      <c r="T132" s="24"/>
      <c r="U132" s="4"/>
      <c r="V132" s="304"/>
      <c r="W132" s="323"/>
      <c r="X132" s="238"/>
      <c r="Y132" s="238"/>
      <c r="Z132" s="238"/>
      <c r="AA132" s="93"/>
      <c r="AB132" s="93"/>
      <c r="AC132" s="93"/>
      <c r="AD132" s="93"/>
      <c r="AE132" s="93"/>
      <c r="AT132" s="196"/>
      <c r="AU132" s="196"/>
      <c r="AV132" s="196"/>
      <c r="AW132" s="196"/>
      <c r="AX132" s="196"/>
      <c r="AY132" s="196"/>
      <c r="AZ132" s="196"/>
      <c r="BA132" s="196"/>
      <c r="BB132" s="196"/>
      <c r="BC132" s="196"/>
      <c r="BD132" s="196"/>
      <c r="BE132" s="196"/>
      <c r="BF132" s="196"/>
      <c r="BG132" s="196"/>
      <c r="BH132" s="196"/>
      <c r="BI132" s="196"/>
      <c r="BJ132" s="196"/>
      <c r="BK132" s="196"/>
      <c r="BL132" s="196"/>
      <c r="BM132" s="196"/>
      <c r="BN132" s="196"/>
      <c r="BO132" s="196"/>
    </row>
    <row r="133" spans="1:67" s="111" customFormat="1" x14ac:dyDescent="0.25">
      <c r="A133" s="12"/>
      <c r="B133" s="84"/>
      <c r="C133" s="76" t="s">
        <v>64</v>
      </c>
      <c r="D133" s="120"/>
      <c r="E133" s="117"/>
      <c r="F133" s="117"/>
      <c r="G133" s="117"/>
      <c r="H133" s="117"/>
      <c r="I133" s="117"/>
      <c r="J133" s="24"/>
      <c r="K133" s="12"/>
      <c r="L133" s="84"/>
      <c r="M133" s="76" t="s">
        <v>77</v>
      </c>
      <c r="N133" s="76"/>
      <c r="O133" s="76"/>
      <c r="P133" s="76"/>
      <c r="Q133" s="76"/>
      <c r="R133" s="76"/>
      <c r="S133" s="76"/>
      <c r="T133" s="24"/>
      <c r="U133" s="4"/>
      <c r="V133" s="304"/>
      <c r="W133" s="238"/>
      <c r="X133" s="238"/>
      <c r="Y133" s="238"/>
      <c r="Z133" s="238"/>
      <c r="AA133" s="4"/>
      <c r="AB133" s="4"/>
      <c r="AC133" s="4"/>
      <c r="AD133" s="4"/>
      <c r="AE133" s="4"/>
      <c r="AF133" s="4"/>
      <c r="AG133" s="4"/>
      <c r="AH133" s="4"/>
      <c r="AI133" s="4"/>
      <c r="AJ133" s="4"/>
      <c r="AK133" s="4"/>
      <c r="AL133" s="4"/>
      <c r="AM133" s="4"/>
      <c r="AN133" s="4"/>
      <c r="AO133" s="4"/>
      <c r="AP133" s="4"/>
      <c r="AQ133" s="4"/>
      <c r="AR133" s="4"/>
      <c r="AS133" s="4"/>
      <c r="AT133" s="4"/>
      <c r="AU133" s="4"/>
      <c r="AV133" s="196"/>
      <c r="AW133" s="196"/>
      <c r="AX133" s="196"/>
      <c r="AY133" s="196"/>
      <c r="AZ133" s="196"/>
      <c r="BA133" s="196"/>
      <c r="BB133" s="196"/>
      <c r="BC133" s="196"/>
      <c r="BD133" s="196"/>
      <c r="BE133" s="196"/>
      <c r="BF133" s="196"/>
      <c r="BG133" s="196"/>
    </row>
    <row r="134" spans="1:67" s="111" customFormat="1" ht="12.75" customHeight="1" x14ac:dyDescent="0.25">
      <c r="A134" s="12"/>
      <c r="B134" s="84"/>
      <c r="C134" s="76" t="s">
        <v>65</v>
      </c>
      <c r="D134" s="120"/>
      <c r="E134" s="117"/>
      <c r="F134" s="117"/>
      <c r="G134" s="117"/>
      <c r="H134" s="117"/>
      <c r="I134" s="117"/>
      <c r="J134" s="24"/>
      <c r="K134" s="12"/>
      <c r="L134" s="84"/>
      <c r="M134" s="76" t="s">
        <v>78</v>
      </c>
      <c r="N134" s="76"/>
      <c r="O134" s="76"/>
      <c r="P134" s="76"/>
      <c r="Q134" s="76"/>
      <c r="R134" s="76"/>
      <c r="S134" s="76"/>
      <c r="T134" s="24"/>
      <c r="U134" s="4"/>
      <c r="V134" s="304"/>
      <c r="W134" s="323"/>
      <c r="X134" s="238"/>
      <c r="Y134" s="238"/>
      <c r="Z134" s="238"/>
      <c r="AF134" s="196"/>
      <c r="AG134" s="196"/>
      <c r="AH134" s="196"/>
      <c r="AI134" s="196"/>
      <c r="AJ134" s="196"/>
      <c r="AK134" s="196"/>
      <c r="AL134" s="196"/>
      <c r="AM134" s="196"/>
      <c r="AN134" s="196"/>
      <c r="AO134" s="196"/>
      <c r="AP134" s="196"/>
      <c r="AQ134" s="196"/>
      <c r="AR134" s="196"/>
      <c r="AS134" s="196"/>
      <c r="AT134" s="93"/>
      <c r="AU134" s="93"/>
      <c r="BH134" s="38"/>
      <c r="BI134" s="38"/>
      <c r="BJ134" s="38"/>
      <c r="BK134" s="38"/>
      <c r="BL134" s="38"/>
      <c r="BM134" s="38"/>
      <c r="BN134" s="38"/>
      <c r="BO134" s="38"/>
    </row>
    <row r="135" spans="1:67" s="111" customFormat="1" ht="12.75" customHeight="1" x14ac:dyDescent="0.25">
      <c r="A135" s="12"/>
      <c r="B135" s="84"/>
      <c r="C135" s="76" t="s">
        <v>117</v>
      </c>
      <c r="D135" s="225"/>
      <c r="E135" s="226"/>
      <c r="F135" s="226"/>
      <c r="G135" s="226"/>
      <c r="H135" s="226"/>
      <c r="I135" s="226"/>
      <c r="J135" s="24"/>
      <c r="K135" s="12"/>
      <c r="L135" s="84"/>
      <c r="M135" s="76"/>
      <c r="N135" s="76"/>
      <c r="O135" s="76"/>
      <c r="P135" s="76"/>
      <c r="Q135" s="76"/>
      <c r="R135" s="76"/>
      <c r="S135" s="76"/>
      <c r="T135" s="24"/>
      <c r="U135" s="4"/>
      <c r="V135" s="304"/>
      <c r="W135" s="238"/>
      <c r="X135" s="238"/>
      <c r="Y135" s="238"/>
      <c r="Z135" s="238"/>
      <c r="AF135" s="4"/>
      <c r="AG135" s="4"/>
      <c r="AH135" s="4"/>
      <c r="AI135" s="4"/>
      <c r="AJ135" s="4"/>
      <c r="AK135" s="4"/>
      <c r="AL135" s="4"/>
      <c r="AM135" s="4"/>
      <c r="AN135" s="4"/>
      <c r="AO135" s="4"/>
      <c r="AP135" s="4"/>
      <c r="AQ135" s="4"/>
      <c r="AR135" s="4"/>
      <c r="AS135" s="4"/>
      <c r="AT135" s="4"/>
      <c r="AU135" s="4"/>
      <c r="AV135" s="38"/>
      <c r="AW135" s="38"/>
      <c r="AX135" s="38"/>
      <c r="AY135" s="38"/>
      <c r="AZ135" s="38"/>
      <c r="BA135" s="38"/>
      <c r="BB135" s="38"/>
      <c r="BC135" s="38"/>
      <c r="BD135" s="38"/>
      <c r="BE135" s="38"/>
      <c r="BF135" s="38"/>
      <c r="BG135" s="38"/>
      <c r="BH135" s="196"/>
      <c r="BI135" s="196"/>
      <c r="BJ135" s="196"/>
      <c r="BK135" s="196"/>
      <c r="BL135" s="196"/>
      <c r="BM135" s="196"/>
      <c r="BN135" s="196"/>
      <c r="BO135" s="196"/>
    </row>
    <row r="136" spans="1:67" s="111" customFormat="1" ht="12.75" customHeight="1" x14ac:dyDescent="0.25">
      <c r="A136" s="12"/>
      <c r="B136" s="84"/>
      <c r="C136" s="76" t="s">
        <v>118</v>
      </c>
      <c r="D136" s="225"/>
      <c r="E136" s="226"/>
      <c r="F136" s="226"/>
      <c r="G136" s="226"/>
      <c r="H136" s="226"/>
      <c r="I136" s="226"/>
      <c r="J136" s="24"/>
      <c r="K136" s="12"/>
      <c r="L136" s="84"/>
      <c r="M136" s="76"/>
      <c r="N136" s="76"/>
      <c r="O136" s="76"/>
      <c r="P136" s="76"/>
      <c r="Q136" s="76"/>
      <c r="R136" s="76"/>
      <c r="S136" s="76"/>
      <c r="T136" s="24"/>
      <c r="U136" s="4"/>
      <c r="V136" s="304"/>
      <c r="W136" s="323"/>
      <c r="X136" s="238"/>
      <c r="Y136" s="238"/>
      <c r="Z136" s="238"/>
      <c r="AF136" s="93"/>
      <c r="AG136" s="93"/>
      <c r="AH136" s="93"/>
      <c r="AI136" s="93"/>
      <c r="AJ136" s="93"/>
      <c r="AK136" s="93"/>
      <c r="AL136" s="93"/>
      <c r="AM136" s="93"/>
      <c r="AN136" s="93"/>
      <c r="AO136" s="93"/>
      <c r="AP136" s="93"/>
      <c r="AQ136" s="93"/>
      <c r="AR136" s="93"/>
      <c r="AS136" s="93"/>
      <c r="AV136" s="196"/>
      <c r="AW136" s="196"/>
      <c r="AX136" s="196"/>
      <c r="AY136" s="196"/>
      <c r="AZ136" s="196"/>
      <c r="BA136" s="196"/>
      <c r="BB136" s="196"/>
      <c r="BC136" s="196"/>
      <c r="BD136" s="196"/>
      <c r="BE136" s="196"/>
      <c r="BF136" s="196"/>
      <c r="BG136" s="196"/>
      <c r="BH136" s="4"/>
      <c r="BI136" s="4"/>
      <c r="BJ136" s="4"/>
      <c r="BK136" s="4"/>
      <c r="BL136" s="4"/>
      <c r="BM136" s="4"/>
      <c r="BN136" s="4"/>
      <c r="BO136" s="4"/>
    </row>
    <row r="137" spans="1:67" s="89" customFormat="1" ht="7.5" customHeight="1" x14ac:dyDescent="0.25">
      <c r="A137" s="12"/>
      <c r="B137" s="84"/>
      <c r="C137" s="87"/>
      <c r="D137" s="87"/>
      <c r="E137" s="87"/>
      <c r="F137" s="87"/>
      <c r="G137" s="87"/>
      <c r="H137" s="87"/>
      <c r="I137" s="87"/>
      <c r="J137" s="24"/>
      <c r="K137" s="12"/>
      <c r="L137" s="84"/>
      <c r="M137" s="87"/>
      <c r="N137" s="87"/>
      <c r="O137" s="87"/>
      <c r="P137" s="87"/>
      <c r="Q137" s="87"/>
      <c r="R137" s="87"/>
      <c r="S137" s="87"/>
      <c r="T137" s="24"/>
      <c r="U137" s="4"/>
      <c r="V137" s="304"/>
      <c r="W137" s="238"/>
      <c r="X137" s="238"/>
      <c r="Y137" s="238"/>
      <c r="Z137" s="238"/>
      <c r="AA137" s="111"/>
      <c r="AB137" s="111"/>
      <c r="AC137" s="111"/>
      <c r="AD137" s="111"/>
      <c r="AE137" s="111"/>
      <c r="AF137" s="4"/>
      <c r="AG137" s="4"/>
      <c r="AH137" s="4"/>
      <c r="AI137" s="4"/>
      <c r="AJ137" s="4"/>
      <c r="AK137" s="4"/>
      <c r="AL137" s="4"/>
      <c r="AM137" s="4"/>
      <c r="AN137" s="4"/>
      <c r="AO137" s="4"/>
      <c r="AP137" s="4"/>
      <c r="AQ137" s="4"/>
      <c r="AR137" s="4"/>
      <c r="AS137" s="4"/>
      <c r="AT137" s="111"/>
      <c r="AU137" s="111"/>
      <c r="AV137" s="4"/>
      <c r="AW137" s="4"/>
      <c r="AX137" s="4"/>
      <c r="AY137" s="4"/>
      <c r="AZ137" s="4"/>
      <c r="BA137" s="4"/>
      <c r="BB137" s="4"/>
      <c r="BC137" s="4"/>
      <c r="BD137" s="4"/>
      <c r="BE137" s="4"/>
      <c r="BF137" s="4"/>
      <c r="BG137" s="4"/>
      <c r="BH137" s="93"/>
      <c r="BI137" s="93"/>
      <c r="BJ137" s="93"/>
      <c r="BK137" s="93"/>
      <c r="BL137" s="93"/>
      <c r="BM137" s="93"/>
      <c r="BN137" s="93"/>
      <c r="BO137" s="93"/>
    </row>
    <row r="138" spans="1:67" s="89" customFormat="1" ht="55.2" customHeight="1" x14ac:dyDescent="0.25">
      <c r="A138" s="12"/>
      <c r="B138" s="114"/>
      <c r="C138" s="462"/>
      <c r="D138" s="463"/>
      <c r="E138" s="463"/>
      <c r="F138" s="463"/>
      <c r="G138" s="463"/>
      <c r="H138" s="463"/>
      <c r="I138" s="464"/>
      <c r="J138" s="10"/>
      <c r="K138" s="6"/>
      <c r="L138" s="114"/>
      <c r="M138" s="462"/>
      <c r="N138" s="463"/>
      <c r="O138" s="463"/>
      <c r="P138" s="463"/>
      <c r="Q138" s="463"/>
      <c r="R138" s="463"/>
      <c r="S138" s="464"/>
      <c r="T138" s="10"/>
      <c r="U138" s="6"/>
      <c r="V138" s="304"/>
      <c r="W138" s="323"/>
      <c r="X138" s="238"/>
      <c r="Y138" s="238"/>
      <c r="Z138" s="238"/>
      <c r="AA138" s="111"/>
      <c r="AB138" s="111"/>
      <c r="AC138" s="111"/>
      <c r="AD138" s="111"/>
      <c r="AE138" s="111"/>
      <c r="AF138" s="111"/>
      <c r="AG138" s="111"/>
      <c r="AH138" s="111"/>
      <c r="AI138" s="111"/>
      <c r="AJ138" s="111"/>
      <c r="AK138" s="111"/>
      <c r="AL138" s="111"/>
      <c r="AM138" s="111"/>
      <c r="AN138" s="111"/>
      <c r="AO138" s="111"/>
      <c r="AP138" s="111"/>
      <c r="AQ138" s="111"/>
      <c r="AR138" s="111"/>
      <c r="AS138" s="111"/>
      <c r="AT138" s="111"/>
      <c r="AU138" s="111"/>
      <c r="AV138" s="93"/>
      <c r="AW138" s="93"/>
      <c r="AX138" s="93"/>
      <c r="AY138" s="93"/>
      <c r="AZ138" s="93"/>
      <c r="BA138" s="93"/>
      <c r="BB138" s="93"/>
      <c r="BC138" s="93"/>
      <c r="BD138" s="93"/>
      <c r="BE138" s="93"/>
      <c r="BF138" s="93"/>
      <c r="BG138" s="93"/>
      <c r="BH138" s="4"/>
      <c r="BI138" s="4"/>
      <c r="BJ138" s="4"/>
      <c r="BK138" s="4"/>
      <c r="BL138" s="4"/>
      <c r="BM138" s="4"/>
      <c r="BN138" s="4"/>
      <c r="BO138" s="4"/>
    </row>
    <row r="139" spans="1:67" s="89" customFormat="1" ht="7.5" customHeight="1" x14ac:dyDescent="0.25">
      <c r="A139" s="12"/>
      <c r="B139" s="84"/>
      <c r="C139" s="72"/>
      <c r="D139" s="79"/>
      <c r="E139" s="79"/>
      <c r="F139" s="79"/>
      <c r="G139" s="79"/>
      <c r="H139" s="79"/>
      <c r="I139" s="79"/>
      <c r="J139" s="24"/>
      <c r="K139" s="12"/>
      <c r="L139" s="84"/>
      <c r="M139" s="80"/>
      <c r="N139" s="80"/>
      <c r="O139" s="80"/>
      <c r="P139" s="80"/>
      <c r="Q139" s="80"/>
      <c r="R139" s="80"/>
      <c r="S139" s="80"/>
      <c r="T139" s="24"/>
      <c r="U139" s="4"/>
      <c r="V139" s="304"/>
      <c r="W139" s="238"/>
      <c r="X139" s="238"/>
      <c r="Y139" s="238"/>
      <c r="Z139" s="238"/>
      <c r="AA139" s="111"/>
      <c r="AB139" s="111"/>
      <c r="AC139" s="111"/>
      <c r="AD139" s="111"/>
      <c r="AE139" s="111"/>
      <c r="AF139" s="111"/>
      <c r="AG139" s="111"/>
      <c r="AH139" s="111"/>
      <c r="AI139" s="111"/>
      <c r="AJ139" s="111"/>
      <c r="AK139" s="111"/>
      <c r="AL139" s="111"/>
      <c r="AM139" s="111"/>
      <c r="AN139" s="111"/>
      <c r="AO139" s="111"/>
      <c r="AP139" s="111"/>
      <c r="AQ139" s="111"/>
      <c r="AR139" s="111"/>
      <c r="AS139" s="111"/>
      <c r="AT139" s="111"/>
      <c r="AU139" s="111"/>
      <c r="AV139" s="4"/>
      <c r="AW139" s="4"/>
      <c r="AX139" s="4"/>
      <c r="AY139" s="4"/>
      <c r="AZ139" s="4"/>
      <c r="BA139" s="4"/>
      <c r="BB139" s="4"/>
      <c r="BC139" s="4"/>
      <c r="BD139" s="4"/>
      <c r="BE139" s="4"/>
      <c r="BF139" s="4"/>
      <c r="BG139" s="4"/>
      <c r="BH139" s="111"/>
      <c r="BI139" s="111"/>
      <c r="BJ139" s="111"/>
      <c r="BK139" s="111"/>
      <c r="BL139" s="111"/>
      <c r="BM139" s="111"/>
      <c r="BN139" s="111"/>
      <c r="BO139" s="111"/>
    </row>
    <row r="140" spans="1:67" s="145" customFormat="1" ht="21" customHeight="1" x14ac:dyDescent="0.25">
      <c r="A140" s="198"/>
      <c r="B140" s="199"/>
      <c r="C140" s="557" t="s">
        <v>127</v>
      </c>
      <c r="D140" s="557"/>
      <c r="E140" s="557"/>
      <c r="F140" s="557"/>
      <c r="G140" s="557"/>
      <c r="H140" s="557"/>
      <c r="I140" s="557"/>
      <c r="J140" s="197"/>
      <c r="K140" s="198"/>
      <c r="L140" s="199"/>
      <c r="M140" s="557" t="s">
        <v>127</v>
      </c>
      <c r="N140" s="557"/>
      <c r="O140" s="557"/>
      <c r="P140" s="557"/>
      <c r="Q140" s="557"/>
      <c r="R140" s="557"/>
      <c r="S140" s="557"/>
      <c r="T140" s="197"/>
      <c r="U140" s="146"/>
      <c r="V140" s="304"/>
      <c r="AI140" s="349"/>
      <c r="AJ140" s="349"/>
      <c r="AK140" s="349"/>
      <c r="AL140" s="349"/>
      <c r="AM140" s="349"/>
      <c r="AN140" s="349"/>
      <c r="AO140" s="349"/>
      <c r="AP140" s="349"/>
      <c r="AQ140" s="349"/>
      <c r="AR140" s="349"/>
      <c r="AS140" s="349"/>
      <c r="AT140" s="349"/>
      <c r="AU140" s="349"/>
      <c r="AV140" s="350"/>
      <c r="AW140" s="146"/>
      <c r="AX140" s="146"/>
      <c r="AY140" s="146"/>
      <c r="AZ140" s="146"/>
      <c r="BA140" s="146"/>
      <c r="BB140" s="146"/>
      <c r="BC140" s="146"/>
      <c r="BD140" s="146"/>
      <c r="BE140" s="146"/>
      <c r="BF140" s="146"/>
      <c r="BG140" s="146"/>
    </row>
    <row r="141" spans="1:67" s="145" customFormat="1" ht="7.2" customHeight="1" x14ac:dyDescent="0.25">
      <c r="A141" s="198"/>
      <c r="B141" s="199"/>
      <c r="C141" s="351"/>
      <c r="D141" s="351"/>
      <c r="E141" s="351"/>
      <c r="F141" s="351"/>
      <c r="G141" s="351"/>
      <c r="H141" s="351"/>
      <c r="I141" s="351"/>
      <c r="J141" s="197"/>
      <c r="K141" s="198"/>
      <c r="L141" s="199"/>
      <c r="M141" s="351"/>
      <c r="N141" s="351"/>
      <c r="O141" s="351"/>
      <c r="P141" s="351"/>
      <c r="Q141" s="351"/>
      <c r="R141" s="351"/>
      <c r="S141" s="351"/>
      <c r="T141" s="197"/>
      <c r="U141" s="146"/>
      <c r="V141" s="304"/>
      <c r="AI141" s="349"/>
      <c r="AJ141" s="349"/>
      <c r="AK141" s="349"/>
      <c r="AL141" s="349"/>
      <c r="AM141" s="349"/>
      <c r="AN141" s="349"/>
      <c r="AO141" s="349"/>
      <c r="AP141" s="349"/>
      <c r="AQ141" s="349"/>
      <c r="AR141" s="349"/>
      <c r="AS141" s="349"/>
      <c r="AT141" s="349"/>
      <c r="AU141" s="349"/>
      <c r="AV141" s="350"/>
      <c r="AW141" s="146"/>
      <c r="AX141" s="146"/>
      <c r="AY141" s="146"/>
      <c r="AZ141" s="146"/>
      <c r="BA141" s="146"/>
      <c r="BB141" s="146"/>
      <c r="BC141" s="146"/>
      <c r="BD141" s="146"/>
      <c r="BE141" s="146"/>
      <c r="BF141" s="146"/>
      <c r="BG141" s="146"/>
    </row>
    <row r="142" spans="1:67" s="89" customFormat="1" ht="15.6" customHeight="1" x14ac:dyDescent="0.25">
      <c r="A142" s="12"/>
      <c r="B142" s="84"/>
      <c r="C142" s="552" t="s">
        <v>105</v>
      </c>
      <c r="D142" s="553"/>
      <c r="E142" s="553"/>
      <c r="F142" s="553"/>
      <c r="G142" s="553"/>
      <c r="H142" s="553"/>
      <c r="I142" s="554"/>
      <c r="J142" s="24"/>
      <c r="K142" s="12"/>
      <c r="L142" s="84"/>
      <c r="M142" s="482"/>
      <c r="N142" s="483"/>
      <c r="O142" s="483"/>
      <c r="P142" s="483"/>
      <c r="Q142" s="483"/>
      <c r="R142" s="483"/>
      <c r="S142" s="484"/>
      <c r="T142" s="24"/>
      <c r="U142" s="4"/>
      <c r="V142" s="304"/>
      <c r="W142" s="238"/>
      <c r="X142" s="238"/>
      <c r="Y142" s="238"/>
      <c r="Z142" s="238"/>
      <c r="AA142" s="111"/>
      <c r="AB142" s="111"/>
      <c r="AC142" s="111"/>
      <c r="AD142" s="111"/>
      <c r="AE142" s="111"/>
      <c r="AF142" s="111"/>
      <c r="AG142" s="111"/>
      <c r="AH142" s="111"/>
      <c r="AI142" s="111"/>
      <c r="AJ142" s="111"/>
      <c r="AK142" s="111"/>
      <c r="AL142" s="111"/>
      <c r="AM142" s="111"/>
      <c r="AN142" s="111"/>
      <c r="AO142" s="111"/>
      <c r="AP142" s="111"/>
      <c r="AQ142" s="111"/>
      <c r="AR142" s="111"/>
      <c r="AS142" s="111"/>
      <c r="AT142" s="111"/>
      <c r="AU142" s="111"/>
      <c r="AV142" s="111"/>
      <c r="AW142" s="111"/>
      <c r="AX142" s="111"/>
      <c r="AY142" s="111"/>
      <c r="AZ142" s="111"/>
      <c r="BA142" s="111"/>
      <c r="BB142" s="111"/>
      <c r="BC142" s="111"/>
      <c r="BD142" s="111"/>
      <c r="BE142" s="111"/>
      <c r="BF142" s="111"/>
      <c r="BG142" s="111"/>
      <c r="BH142" s="111"/>
      <c r="BI142" s="111"/>
      <c r="BJ142" s="111"/>
      <c r="BK142" s="111"/>
      <c r="BL142" s="111"/>
      <c r="BM142" s="111"/>
      <c r="BN142" s="111"/>
      <c r="BO142" s="111"/>
    </row>
    <row r="143" spans="1:67" s="89" customFormat="1" x14ac:dyDescent="0.25">
      <c r="A143" s="12"/>
      <c r="B143" s="84"/>
      <c r="C143" s="151"/>
      <c r="D143" s="149"/>
      <c r="E143" s="149"/>
      <c r="F143" s="149"/>
      <c r="G143" s="149"/>
      <c r="H143" s="149"/>
      <c r="I143" s="150"/>
      <c r="J143" s="24"/>
      <c r="K143" s="12"/>
      <c r="L143" s="84"/>
      <c r="M143" s="485"/>
      <c r="N143" s="486"/>
      <c r="O143" s="486"/>
      <c r="P143" s="486"/>
      <c r="Q143" s="486"/>
      <c r="R143" s="486"/>
      <c r="S143" s="487"/>
      <c r="T143" s="24"/>
      <c r="U143" s="4"/>
      <c r="V143" s="304"/>
      <c r="W143" s="238"/>
      <c r="X143" s="238"/>
      <c r="Y143" s="238"/>
      <c r="Z143" s="238"/>
      <c r="AA143" s="111"/>
      <c r="AB143" s="111"/>
      <c r="AC143" s="111"/>
      <c r="AD143" s="111"/>
      <c r="AE143" s="111"/>
      <c r="AF143" s="111"/>
      <c r="AG143" s="111"/>
      <c r="AH143" s="111"/>
      <c r="AI143" s="111"/>
      <c r="AJ143" s="111"/>
      <c r="AK143" s="111"/>
      <c r="AL143" s="111"/>
      <c r="AM143" s="111"/>
      <c r="AN143" s="111"/>
      <c r="AO143" s="111"/>
      <c r="AP143" s="111"/>
      <c r="AQ143" s="111"/>
      <c r="AR143" s="111"/>
      <c r="AS143" s="111"/>
      <c r="AT143" s="111"/>
      <c r="AU143" s="111"/>
      <c r="AV143" s="111"/>
      <c r="AW143" s="111"/>
      <c r="AX143" s="111"/>
      <c r="AY143" s="111"/>
      <c r="AZ143" s="111"/>
      <c r="BA143" s="111"/>
      <c r="BB143" s="111"/>
      <c r="BC143" s="111"/>
      <c r="BD143" s="111"/>
      <c r="BE143" s="111"/>
      <c r="BF143" s="111"/>
      <c r="BG143" s="111"/>
      <c r="BH143" s="111"/>
      <c r="BI143" s="111"/>
      <c r="BJ143" s="111"/>
      <c r="BK143" s="111"/>
      <c r="BL143" s="111"/>
      <c r="BM143" s="111"/>
      <c r="BN143" s="111"/>
      <c r="BO143" s="111"/>
    </row>
    <row r="144" spans="1:67" s="111" customFormat="1" x14ac:dyDescent="0.25">
      <c r="A144" s="12"/>
      <c r="B144" s="84"/>
      <c r="C144" s="124"/>
      <c r="D144" s="122"/>
      <c r="E144" s="122"/>
      <c r="F144" s="122"/>
      <c r="G144" s="122"/>
      <c r="H144" s="122"/>
      <c r="I144" s="123"/>
      <c r="J144" s="24"/>
      <c r="K144" s="12"/>
      <c r="L144" s="84"/>
      <c r="M144" s="488"/>
      <c r="N144" s="489"/>
      <c r="O144" s="489"/>
      <c r="P144" s="489"/>
      <c r="Q144" s="489"/>
      <c r="R144" s="489"/>
      <c r="S144" s="487"/>
      <c r="T144" s="24"/>
      <c r="U144" s="4"/>
      <c r="V144" s="304"/>
      <c r="W144" s="238"/>
      <c r="X144" s="238"/>
      <c r="Y144" s="238"/>
      <c r="Z144" s="238"/>
      <c r="AE144" s="89"/>
    </row>
    <row r="145" spans="1:67" s="89" customFormat="1" x14ac:dyDescent="0.25">
      <c r="A145" s="12"/>
      <c r="B145" s="84"/>
      <c r="C145" s="490"/>
      <c r="D145" s="491"/>
      <c r="E145" s="492"/>
      <c r="F145" s="465"/>
      <c r="G145" s="466"/>
      <c r="H145" s="466"/>
      <c r="I145" s="467"/>
      <c r="J145" s="24"/>
      <c r="K145" s="12"/>
      <c r="L145" s="84"/>
      <c r="M145" s="490"/>
      <c r="N145" s="491"/>
      <c r="O145" s="492"/>
      <c r="P145" s="465"/>
      <c r="Q145" s="466"/>
      <c r="R145" s="466"/>
      <c r="S145" s="467"/>
      <c r="T145" s="24"/>
      <c r="U145" s="4"/>
      <c r="V145" s="304"/>
      <c r="W145" s="238"/>
      <c r="X145" s="238"/>
      <c r="Y145" s="238"/>
      <c r="Z145" s="238"/>
      <c r="AF145" s="111"/>
      <c r="AG145" s="111"/>
      <c r="AH145" s="111"/>
      <c r="AI145" s="111"/>
      <c r="AJ145" s="111"/>
      <c r="AK145" s="111"/>
      <c r="AL145" s="111"/>
      <c r="AM145" s="111"/>
      <c r="AN145" s="111"/>
      <c r="AO145" s="111"/>
      <c r="AP145" s="111"/>
      <c r="AQ145" s="111"/>
      <c r="AR145" s="111"/>
      <c r="AS145" s="111"/>
      <c r="AT145" s="111"/>
      <c r="AU145" s="111"/>
      <c r="AV145" s="111"/>
      <c r="AW145" s="111"/>
      <c r="AX145" s="111"/>
      <c r="AY145" s="111"/>
      <c r="AZ145" s="111"/>
      <c r="BA145" s="111"/>
      <c r="BB145" s="111"/>
      <c r="BC145" s="111"/>
      <c r="BD145" s="111"/>
      <c r="BE145" s="111"/>
      <c r="BF145" s="111"/>
      <c r="BG145" s="111"/>
      <c r="BH145" s="111"/>
      <c r="BI145" s="111"/>
      <c r="BJ145" s="111"/>
      <c r="BK145" s="111"/>
      <c r="BL145" s="111"/>
      <c r="BM145" s="111"/>
      <c r="BN145" s="111"/>
      <c r="BO145" s="111"/>
    </row>
    <row r="146" spans="1:67" s="89" customFormat="1" x14ac:dyDescent="0.25">
      <c r="A146" s="12"/>
      <c r="B146" s="84"/>
      <c r="C146" s="68" t="s">
        <v>4</v>
      </c>
      <c r="D146" s="69"/>
      <c r="E146" s="70"/>
      <c r="F146" s="69"/>
      <c r="G146" s="69"/>
      <c r="H146" s="69"/>
      <c r="I146" s="71" t="s">
        <v>5</v>
      </c>
      <c r="J146" s="24"/>
      <c r="K146" s="12"/>
      <c r="L146" s="84"/>
      <c r="M146" s="68" t="s">
        <v>4</v>
      </c>
      <c r="N146" s="69"/>
      <c r="O146" s="70"/>
      <c r="P146" s="69"/>
      <c r="Q146" s="69"/>
      <c r="R146" s="69"/>
      <c r="S146" s="71" t="s">
        <v>5</v>
      </c>
      <c r="T146" s="24"/>
      <c r="U146" s="4"/>
      <c r="V146" s="304"/>
      <c r="W146" s="238"/>
      <c r="X146" s="238"/>
      <c r="Y146" s="238"/>
      <c r="Z146" s="238"/>
      <c r="AA146" s="111"/>
      <c r="AB146" s="111"/>
      <c r="AC146" s="111"/>
      <c r="AD146" s="111"/>
      <c r="AE146" s="111"/>
      <c r="AF146" s="111"/>
      <c r="AG146" s="111"/>
      <c r="AH146" s="111"/>
      <c r="AI146" s="111"/>
      <c r="AJ146" s="111"/>
      <c r="AK146" s="111"/>
      <c r="AL146" s="111"/>
      <c r="AM146" s="111"/>
      <c r="AN146" s="111"/>
      <c r="AO146" s="111"/>
      <c r="AP146" s="111"/>
      <c r="AQ146" s="111"/>
      <c r="AR146" s="111"/>
      <c r="AS146" s="111"/>
      <c r="AV146" s="111"/>
      <c r="AW146" s="111"/>
      <c r="AX146" s="111"/>
      <c r="AY146" s="111"/>
      <c r="AZ146" s="111"/>
      <c r="BA146" s="111"/>
      <c r="BB146" s="111"/>
      <c r="BC146" s="111"/>
      <c r="BD146" s="111"/>
      <c r="BE146" s="111"/>
      <c r="BF146" s="111"/>
      <c r="BG146" s="111"/>
      <c r="BH146" s="111"/>
      <c r="BI146" s="111"/>
      <c r="BJ146" s="111"/>
      <c r="BK146" s="111"/>
      <c r="BL146" s="111"/>
      <c r="BM146" s="111"/>
      <c r="BN146" s="111"/>
      <c r="BO146" s="111"/>
    </row>
    <row r="147" spans="1:67" s="111" customFormat="1" ht="9" customHeight="1" x14ac:dyDescent="0.25">
      <c r="A147" s="12"/>
      <c r="B147" s="16"/>
      <c r="C147" s="53"/>
      <c r="D147" s="53"/>
      <c r="E147" s="53"/>
      <c r="F147" s="53"/>
      <c r="G147" s="453"/>
      <c r="H147" s="453"/>
      <c r="I147" s="453"/>
      <c r="J147" s="22"/>
      <c r="K147" s="12"/>
      <c r="L147" s="16"/>
      <c r="M147" s="54"/>
      <c r="N147" s="54"/>
      <c r="O147" s="54"/>
      <c r="P147" s="53"/>
      <c r="Q147" s="53"/>
      <c r="R147" s="53"/>
      <c r="S147" s="53"/>
      <c r="T147" s="22"/>
      <c r="U147" s="4"/>
      <c r="V147" s="304"/>
      <c r="W147" s="238"/>
      <c r="X147" s="238"/>
      <c r="Y147" s="238"/>
      <c r="Z147" s="238"/>
      <c r="AT147" s="89"/>
      <c r="AU147" s="89"/>
    </row>
    <row r="148" spans="1:67" s="111" customFormat="1" ht="7.5" customHeight="1" x14ac:dyDescent="0.25">
      <c r="A148" s="12"/>
      <c r="B148" s="32"/>
      <c r="C148" s="33"/>
      <c r="D148" s="33"/>
      <c r="E148" s="33"/>
      <c r="F148" s="33"/>
      <c r="G148" s="33"/>
      <c r="H148" s="34"/>
      <c r="I148" s="35"/>
      <c r="J148" s="36"/>
      <c r="K148" s="12"/>
      <c r="L148" s="32"/>
      <c r="M148" s="33"/>
      <c r="N148" s="33"/>
      <c r="O148" s="33"/>
      <c r="P148" s="33"/>
      <c r="Q148" s="33"/>
      <c r="R148" s="34"/>
      <c r="S148" s="35"/>
      <c r="T148" s="36"/>
      <c r="U148" s="4"/>
      <c r="V148" s="304"/>
      <c r="W148" s="238"/>
      <c r="X148" s="238"/>
      <c r="Y148" s="238"/>
      <c r="Z148" s="304"/>
      <c r="AA148" s="89"/>
      <c r="AB148" s="89"/>
      <c r="AC148" s="89"/>
      <c r="AD148" s="89"/>
      <c r="AT148" s="89"/>
      <c r="AU148" s="89"/>
      <c r="AV148" s="89"/>
      <c r="AW148" s="89"/>
      <c r="AX148" s="89"/>
      <c r="AY148" s="89"/>
      <c r="AZ148" s="89"/>
      <c r="BA148" s="89"/>
      <c r="BB148" s="89"/>
      <c r="BC148" s="89"/>
      <c r="BD148" s="89"/>
      <c r="BE148" s="89"/>
    </row>
    <row r="149" spans="1:67" s="111" customFormat="1" ht="6.75" customHeight="1" x14ac:dyDescent="0.25">
      <c r="A149" s="12"/>
      <c r="B149" s="84"/>
      <c r="C149" s="12"/>
      <c r="D149" s="12"/>
      <c r="E149" s="302"/>
      <c r="F149" s="302"/>
      <c r="G149" s="302"/>
      <c r="H149" s="302"/>
      <c r="I149" s="37"/>
      <c r="J149" s="24"/>
      <c r="K149" s="12"/>
      <c r="L149" s="84"/>
      <c r="M149" s="12"/>
      <c r="N149" s="12"/>
      <c r="O149" s="302"/>
      <c r="P149" s="302"/>
      <c r="Q149" s="302"/>
      <c r="R149" s="302"/>
      <c r="S149" s="12"/>
      <c r="T149" s="24"/>
      <c r="U149" s="4"/>
      <c r="V149" s="304"/>
      <c r="W149" s="238"/>
      <c r="X149" s="238"/>
      <c r="Y149" s="238"/>
      <c r="Z149" s="159"/>
      <c r="AA149" s="89"/>
      <c r="AB149" s="89"/>
      <c r="AC149" s="89"/>
      <c r="AD149" s="89"/>
      <c r="AV149" s="89"/>
      <c r="AW149" s="89"/>
      <c r="AX149" s="89"/>
      <c r="AY149" s="89"/>
      <c r="AZ149" s="89"/>
      <c r="BA149" s="89"/>
      <c r="BB149" s="89"/>
      <c r="BC149" s="89"/>
      <c r="BD149" s="89"/>
      <c r="BE149" s="89"/>
    </row>
    <row r="150" spans="1:67" s="89" customFormat="1" x14ac:dyDescent="0.25">
      <c r="A150" s="12"/>
      <c r="B150" s="98" t="s">
        <v>18</v>
      </c>
      <c r="C150" s="42"/>
      <c r="D150" s="88"/>
      <c r="E150" s="88"/>
      <c r="F150" s="90"/>
      <c r="G150" s="90"/>
      <c r="H150" s="90"/>
      <c r="I150" s="90"/>
      <c r="J150" s="10"/>
      <c r="K150" s="6"/>
      <c r="L150" s="98" t="s">
        <v>19</v>
      </c>
      <c r="M150" s="42"/>
      <c r="N150" s="88"/>
      <c r="O150" s="88"/>
      <c r="P150" s="90"/>
      <c r="Q150" s="90"/>
      <c r="R150" s="90"/>
      <c r="S150" s="90"/>
      <c r="T150" s="10"/>
      <c r="U150" s="4"/>
      <c r="V150" s="304"/>
      <c r="W150" s="238"/>
      <c r="X150" s="238"/>
      <c r="Y150" s="238"/>
      <c r="Z150" s="4"/>
      <c r="AA150" s="222"/>
      <c r="AB150" s="222"/>
      <c r="AC150" s="222"/>
      <c r="AD150" s="222"/>
      <c r="AE150" s="222"/>
      <c r="AT150" s="111"/>
      <c r="AU150" s="111"/>
      <c r="AV150" s="111"/>
      <c r="AW150" s="111"/>
      <c r="AX150" s="111"/>
      <c r="AY150" s="111"/>
      <c r="AZ150" s="111"/>
      <c r="BA150" s="111"/>
      <c r="BB150" s="111"/>
      <c r="BC150" s="111"/>
      <c r="BD150" s="111"/>
      <c r="BE150" s="111"/>
      <c r="BF150" s="111"/>
      <c r="BG150" s="111"/>
      <c r="BH150" s="111"/>
      <c r="BI150" s="111"/>
      <c r="BJ150" s="111"/>
      <c r="BK150" s="111"/>
      <c r="BL150" s="111"/>
      <c r="BM150" s="111"/>
      <c r="BN150" s="111"/>
      <c r="BO150" s="111"/>
    </row>
    <row r="151" spans="1:67" s="89" customFormat="1" ht="8.25" customHeight="1" x14ac:dyDescent="0.25">
      <c r="A151" s="12"/>
      <c r="B151" s="96"/>
      <c r="C151" s="88"/>
      <c r="D151" s="88"/>
      <c r="E151" s="88"/>
      <c r="F151" s="6"/>
      <c r="G151" s="6"/>
      <c r="H151" s="11"/>
      <c r="I151" s="13"/>
      <c r="J151" s="10"/>
      <c r="K151" s="6"/>
      <c r="L151" s="96"/>
      <c r="M151" s="88"/>
      <c r="N151" s="88"/>
      <c r="O151" s="88"/>
      <c r="P151" s="6"/>
      <c r="Q151" s="6"/>
      <c r="R151" s="11"/>
      <c r="S151" s="13"/>
      <c r="T151" s="10"/>
      <c r="U151" s="4"/>
      <c r="V151" s="304"/>
      <c r="W151" s="238"/>
      <c r="X151" s="238"/>
      <c r="Y151" s="238"/>
      <c r="Z151" s="196"/>
      <c r="AE151" s="111"/>
      <c r="AF151" s="111"/>
      <c r="AG151" s="111"/>
      <c r="AH151" s="111"/>
      <c r="AI151" s="111"/>
      <c r="AJ151" s="111"/>
      <c r="AK151" s="111"/>
      <c r="AL151" s="111"/>
      <c r="AM151" s="111"/>
      <c r="AN151" s="111"/>
      <c r="AO151" s="111"/>
      <c r="AP151" s="111"/>
      <c r="AQ151" s="111"/>
      <c r="AR151" s="111"/>
      <c r="AS151" s="111"/>
      <c r="AT151" s="111"/>
      <c r="AU151" s="111"/>
      <c r="AV151" s="111"/>
      <c r="AW151" s="111"/>
      <c r="AX151" s="111"/>
      <c r="AY151" s="111"/>
      <c r="AZ151" s="111"/>
      <c r="BA151" s="111"/>
      <c r="BB151" s="111"/>
      <c r="BC151" s="111"/>
      <c r="BD151" s="111"/>
      <c r="BE151" s="111"/>
      <c r="BF151" s="111"/>
      <c r="BG151" s="111"/>
    </row>
    <row r="152" spans="1:67" s="89" customFormat="1" ht="8.25" hidden="1" customHeight="1" x14ac:dyDescent="0.25">
      <c r="A152" s="12"/>
      <c r="B152" s="84"/>
      <c r="C152" s="78"/>
      <c r="D152" s="72"/>
      <c r="E152" s="72"/>
      <c r="F152" s="72"/>
      <c r="G152" s="72"/>
      <c r="H152" s="72"/>
      <c r="I152" s="73"/>
      <c r="J152" s="24"/>
      <c r="K152" s="113"/>
      <c r="L152" s="84"/>
      <c r="M152" s="431"/>
      <c r="N152" s="432"/>
      <c r="O152" s="432"/>
      <c r="P152" s="432"/>
      <c r="Q152" s="432"/>
      <c r="R152" s="432"/>
      <c r="S152" s="433"/>
      <c r="T152" s="24"/>
      <c r="U152" s="4"/>
      <c r="V152" s="304"/>
      <c r="W152" s="238"/>
      <c r="X152" s="238"/>
      <c r="Y152" s="238"/>
      <c r="Z152" s="196"/>
      <c r="AE152" s="111"/>
      <c r="AF152" s="111"/>
      <c r="AG152" s="111"/>
      <c r="AH152" s="111"/>
      <c r="AI152" s="111"/>
      <c r="AJ152" s="111"/>
      <c r="AK152" s="111"/>
      <c r="AL152" s="111"/>
      <c r="AM152" s="111"/>
      <c r="AN152" s="111"/>
      <c r="AO152" s="111"/>
      <c r="AP152" s="111"/>
      <c r="AQ152" s="111"/>
      <c r="AR152" s="111"/>
      <c r="AS152" s="111"/>
      <c r="AT152" s="222"/>
      <c r="AU152" s="222"/>
    </row>
    <row r="153" spans="1:67" s="222" customFormat="1" hidden="1" x14ac:dyDescent="0.25">
      <c r="A153" s="241"/>
      <c r="B153" s="239"/>
      <c r="C153" s="479" t="s">
        <v>25</v>
      </c>
      <c r="D153" s="480"/>
      <c r="E153" s="480"/>
      <c r="F153" s="480"/>
      <c r="G153" s="480"/>
      <c r="H153" s="480"/>
      <c r="I153" s="481"/>
      <c r="J153" s="240"/>
      <c r="K153" s="241"/>
      <c r="L153" s="239"/>
      <c r="M153" s="468"/>
      <c r="N153" s="469"/>
      <c r="O153" s="469"/>
      <c r="P153" s="469"/>
      <c r="Q153" s="469"/>
      <c r="R153" s="469"/>
      <c r="S153" s="470"/>
      <c r="T153" s="240"/>
      <c r="U153" s="238"/>
      <c r="V153" s="304"/>
      <c r="W153" s="238"/>
      <c r="X153" s="238"/>
      <c r="Y153" s="238"/>
      <c r="Z153" s="111"/>
      <c r="AA153" s="111"/>
      <c r="AB153" s="111"/>
      <c r="AC153" s="111"/>
      <c r="AD153" s="111"/>
      <c r="AE153" s="111"/>
      <c r="AF153" s="111"/>
      <c r="AG153" s="111"/>
      <c r="AH153" s="111"/>
      <c r="AI153" s="111"/>
      <c r="AJ153" s="111"/>
      <c r="AK153" s="111"/>
      <c r="AL153" s="111"/>
      <c r="AM153" s="111"/>
      <c r="AN153" s="111"/>
      <c r="AO153" s="111"/>
      <c r="AP153" s="111"/>
      <c r="AQ153" s="111"/>
      <c r="AR153" s="111"/>
      <c r="AS153" s="111"/>
      <c r="AT153" s="111"/>
      <c r="AU153" s="111"/>
      <c r="AV153" s="111"/>
      <c r="AW153" s="111"/>
      <c r="AX153" s="111"/>
      <c r="AY153" s="111"/>
      <c r="AZ153" s="111"/>
      <c r="BA153" s="111"/>
      <c r="BB153" s="111"/>
      <c r="BC153" s="111"/>
      <c r="BD153" s="111"/>
      <c r="BE153" s="111"/>
      <c r="BF153" s="89"/>
      <c r="BG153" s="89"/>
      <c r="BH153" s="89"/>
      <c r="BI153" s="89"/>
      <c r="BJ153" s="89"/>
      <c r="BK153" s="89"/>
      <c r="BL153" s="89"/>
      <c r="BM153" s="89"/>
      <c r="BN153" s="89"/>
      <c r="BO153" s="89"/>
    </row>
    <row r="154" spans="1:67" s="222" customFormat="1" hidden="1" x14ac:dyDescent="0.25">
      <c r="A154" s="241"/>
      <c r="B154" s="239"/>
      <c r="C154" s="479" t="s">
        <v>61</v>
      </c>
      <c r="D154" s="480"/>
      <c r="E154" s="480"/>
      <c r="F154" s="480"/>
      <c r="G154" s="480"/>
      <c r="H154" s="480"/>
      <c r="I154" s="481"/>
      <c r="J154" s="240"/>
      <c r="K154" s="241"/>
      <c r="L154" s="239"/>
      <c r="M154" s="468"/>
      <c r="N154" s="469"/>
      <c r="O154" s="469"/>
      <c r="P154" s="469"/>
      <c r="Q154" s="469"/>
      <c r="R154" s="469"/>
      <c r="S154" s="470"/>
      <c r="T154" s="240"/>
      <c r="U154" s="238"/>
      <c r="V154" s="304"/>
      <c r="W154" s="238"/>
      <c r="X154" s="238"/>
      <c r="Y154" s="238"/>
      <c r="Z154" s="4"/>
      <c r="AA154" s="89"/>
      <c r="AB154" s="89"/>
      <c r="AC154" s="89"/>
      <c r="AD154" s="89"/>
      <c r="AE154" s="111"/>
      <c r="AT154" s="111"/>
      <c r="AU154" s="111"/>
      <c r="AV154" s="111"/>
      <c r="AW154" s="111"/>
      <c r="AX154" s="111"/>
      <c r="AY154" s="111"/>
      <c r="AZ154" s="111"/>
      <c r="BA154" s="111"/>
      <c r="BB154" s="111"/>
      <c r="BC154" s="111"/>
      <c r="BD154" s="111"/>
      <c r="BE154" s="111"/>
      <c r="BF154" s="89"/>
      <c r="BG154" s="89"/>
      <c r="BH154" s="89"/>
      <c r="BI154" s="89"/>
      <c r="BJ154" s="89"/>
      <c r="BK154" s="89"/>
      <c r="BL154" s="89"/>
      <c r="BM154" s="89"/>
      <c r="BN154" s="89"/>
      <c r="BO154" s="89"/>
    </row>
    <row r="155" spans="1:67" s="222" customFormat="1" ht="6.75" hidden="1" customHeight="1" x14ac:dyDescent="0.25">
      <c r="A155" s="241"/>
      <c r="B155" s="239"/>
      <c r="C155" s="242"/>
      <c r="D155" s="243"/>
      <c r="E155" s="243"/>
      <c r="F155" s="243"/>
      <c r="G155" s="243"/>
      <c r="H155" s="243"/>
      <c r="I155" s="244"/>
      <c r="J155" s="240"/>
      <c r="K155" s="241"/>
      <c r="L155" s="239"/>
      <c r="M155" s="468"/>
      <c r="N155" s="469"/>
      <c r="O155" s="469"/>
      <c r="P155" s="469"/>
      <c r="Q155" s="469"/>
      <c r="R155" s="469"/>
      <c r="S155" s="470"/>
      <c r="T155" s="240"/>
      <c r="U155" s="238"/>
      <c r="V155" s="304"/>
      <c r="W155" s="238"/>
      <c r="X155" s="238"/>
      <c r="Y155" s="238"/>
      <c r="Z155" s="196"/>
      <c r="AA155" s="111"/>
      <c r="AB155" s="111"/>
      <c r="AC155" s="111"/>
      <c r="AD155" s="111"/>
      <c r="AE155" s="111"/>
      <c r="AF155" s="111"/>
      <c r="AG155" s="111"/>
      <c r="AH155" s="111"/>
      <c r="AI155" s="111"/>
      <c r="AJ155" s="111"/>
      <c r="AK155" s="111"/>
      <c r="AL155" s="111"/>
      <c r="AM155" s="111"/>
      <c r="AN155" s="111"/>
      <c r="AO155" s="111"/>
      <c r="AP155" s="111"/>
      <c r="AQ155" s="111"/>
      <c r="AR155" s="111"/>
      <c r="AS155" s="111"/>
      <c r="AT155" s="111"/>
      <c r="AU155" s="111"/>
      <c r="AV155" s="111"/>
      <c r="AW155" s="111"/>
      <c r="AX155" s="111"/>
      <c r="AY155" s="111"/>
      <c r="AZ155" s="111"/>
      <c r="BA155" s="111"/>
      <c r="BB155" s="111"/>
      <c r="BC155" s="111"/>
      <c r="BD155" s="111"/>
      <c r="BE155" s="111"/>
      <c r="BF155" s="89"/>
      <c r="BG155" s="89"/>
    </row>
    <row r="156" spans="1:67" s="222" customFormat="1" hidden="1" x14ac:dyDescent="0.25">
      <c r="A156" s="241"/>
      <c r="B156" s="239"/>
      <c r="C156" s="479" t="s">
        <v>22</v>
      </c>
      <c r="D156" s="480"/>
      <c r="E156" s="556"/>
      <c r="F156" s="245"/>
      <c r="G156" s="243" t="s">
        <v>3</v>
      </c>
      <c r="H156" s="246"/>
      <c r="I156" s="244" t="s">
        <v>2</v>
      </c>
      <c r="J156" s="240"/>
      <c r="K156" s="241"/>
      <c r="L156" s="239"/>
      <c r="M156" s="468"/>
      <c r="N156" s="469"/>
      <c r="O156" s="469"/>
      <c r="P156" s="469"/>
      <c r="Q156" s="469"/>
      <c r="R156" s="469"/>
      <c r="S156" s="470"/>
      <c r="T156" s="240"/>
      <c r="U156" s="238"/>
      <c r="V156" s="304"/>
      <c r="W156" s="238"/>
      <c r="X156" s="238"/>
      <c r="Y156" s="238"/>
      <c r="Z156" s="159"/>
      <c r="AA156" s="111"/>
      <c r="AB156" s="111"/>
      <c r="AC156" s="111"/>
      <c r="AD156" s="111"/>
      <c r="AE156" s="111"/>
      <c r="AF156" s="111"/>
      <c r="AG156" s="111"/>
      <c r="AH156" s="111"/>
      <c r="AI156" s="111"/>
      <c r="AJ156" s="111"/>
      <c r="AK156" s="111"/>
      <c r="AL156" s="111"/>
      <c r="AM156" s="111"/>
      <c r="AN156" s="111"/>
      <c r="AO156" s="111"/>
      <c r="AP156" s="111"/>
      <c r="AQ156" s="111"/>
      <c r="AR156" s="111"/>
      <c r="AS156" s="111"/>
      <c r="AT156" s="111"/>
      <c r="AU156" s="111"/>
      <c r="BH156" s="89"/>
      <c r="BI156" s="89"/>
      <c r="BJ156" s="89"/>
      <c r="BK156" s="89"/>
      <c r="BL156" s="89"/>
      <c r="BM156" s="89"/>
      <c r="BN156" s="89"/>
      <c r="BO156" s="89"/>
    </row>
    <row r="157" spans="1:67" s="222" customFormat="1" ht="6" hidden="1" customHeight="1" x14ac:dyDescent="0.25">
      <c r="A157" s="241"/>
      <c r="B157" s="239"/>
      <c r="C157" s="247"/>
      <c r="D157" s="248"/>
      <c r="E157" s="248"/>
      <c r="F157" s="243"/>
      <c r="G157" s="243"/>
      <c r="H157" s="243"/>
      <c r="I157" s="244"/>
      <c r="J157" s="240"/>
      <c r="K157" s="241"/>
      <c r="L157" s="239"/>
      <c r="M157" s="468"/>
      <c r="N157" s="469"/>
      <c r="O157" s="469"/>
      <c r="P157" s="469"/>
      <c r="Q157" s="469"/>
      <c r="R157" s="469"/>
      <c r="S157" s="470"/>
      <c r="T157" s="240"/>
      <c r="U157" s="238"/>
      <c r="V157" s="304"/>
      <c r="W157" s="238"/>
      <c r="X157" s="238"/>
      <c r="Y157" s="238"/>
      <c r="Z157" s="93"/>
      <c r="AA157" s="111"/>
      <c r="AB157" s="111"/>
      <c r="AC157" s="111"/>
      <c r="AD157" s="111"/>
      <c r="AE157" s="111"/>
      <c r="AF157" s="111"/>
      <c r="AG157" s="111"/>
      <c r="AH157" s="111"/>
      <c r="AI157" s="111"/>
      <c r="AJ157" s="111"/>
      <c r="AK157" s="111"/>
      <c r="AL157" s="111"/>
      <c r="AM157" s="111"/>
      <c r="AN157" s="111"/>
      <c r="AO157" s="111"/>
      <c r="AP157" s="111"/>
      <c r="AQ157" s="111"/>
      <c r="AR157" s="111"/>
      <c r="AS157" s="111"/>
      <c r="AT157" s="111"/>
      <c r="AU157" s="111"/>
      <c r="AV157" s="111"/>
      <c r="AW157" s="111"/>
      <c r="AX157" s="111"/>
      <c r="AY157" s="111"/>
      <c r="AZ157" s="111"/>
      <c r="BA157" s="111"/>
      <c r="BB157" s="111"/>
      <c r="BC157" s="111"/>
      <c r="BD157" s="111"/>
      <c r="BE157" s="111"/>
      <c r="BF157" s="89"/>
      <c r="BG157" s="89"/>
      <c r="BH157" s="111"/>
      <c r="BI157" s="111"/>
      <c r="BJ157" s="111"/>
      <c r="BK157" s="111"/>
      <c r="BL157" s="111"/>
      <c r="BM157" s="111"/>
      <c r="BN157" s="111"/>
      <c r="BO157" s="111"/>
    </row>
    <row r="158" spans="1:67" s="222" customFormat="1" hidden="1" x14ac:dyDescent="0.25">
      <c r="A158" s="241"/>
      <c r="B158" s="239"/>
      <c r="C158" s="479" t="s">
        <v>23</v>
      </c>
      <c r="D158" s="480"/>
      <c r="E158" s="480"/>
      <c r="F158" s="245"/>
      <c r="G158" s="243" t="s">
        <v>3</v>
      </c>
      <c r="H158" s="246"/>
      <c r="I158" s="244" t="s">
        <v>2</v>
      </c>
      <c r="J158" s="240"/>
      <c r="K158" s="241"/>
      <c r="L158" s="239"/>
      <c r="M158" s="468"/>
      <c r="N158" s="469"/>
      <c r="O158" s="469"/>
      <c r="P158" s="469"/>
      <c r="Q158" s="469"/>
      <c r="R158" s="469"/>
      <c r="S158" s="470"/>
      <c r="T158" s="240"/>
      <c r="U158" s="238"/>
      <c r="V158" s="304"/>
      <c r="W158" s="238"/>
      <c r="X158" s="238"/>
      <c r="Y158" s="238"/>
      <c r="Z158" s="4"/>
      <c r="AA158" s="111"/>
      <c r="AB158" s="111"/>
      <c r="AC158" s="111"/>
      <c r="AD158" s="111"/>
      <c r="AE158" s="111"/>
      <c r="AF158" s="111"/>
      <c r="AG158" s="111"/>
      <c r="AH158" s="111"/>
      <c r="AI158" s="111"/>
      <c r="AJ158" s="111"/>
      <c r="AK158" s="111"/>
      <c r="AL158" s="111"/>
      <c r="AM158" s="111"/>
      <c r="AN158" s="111"/>
      <c r="AO158" s="111"/>
      <c r="AP158" s="111"/>
      <c r="AQ158" s="111"/>
      <c r="AR158" s="111"/>
      <c r="AS158" s="111"/>
      <c r="AT158" s="111"/>
      <c r="AU158" s="111"/>
      <c r="AV158" s="111"/>
      <c r="AW158" s="111"/>
      <c r="AX158" s="111"/>
      <c r="AY158" s="111"/>
      <c r="AZ158" s="111"/>
      <c r="BA158" s="111"/>
      <c r="BB158" s="111"/>
      <c r="BC158" s="111"/>
      <c r="BD158" s="111"/>
      <c r="BE158" s="111"/>
      <c r="BF158" s="111"/>
      <c r="BG158" s="111"/>
      <c r="BH158" s="89"/>
      <c r="BI158" s="89"/>
      <c r="BJ158" s="89"/>
      <c r="BK158" s="89"/>
      <c r="BL158" s="89"/>
      <c r="BM158" s="89"/>
      <c r="BN158" s="89"/>
      <c r="BO158" s="89"/>
    </row>
    <row r="159" spans="1:67" s="222" customFormat="1" ht="6" hidden="1" customHeight="1" x14ac:dyDescent="0.25">
      <c r="A159" s="241"/>
      <c r="B159" s="239"/>
      <c r="C159" s="247"/>
      <c r="D159" s="248"/>
      <c r="E159" s="248"/>
      <c r="F159" s="243"/>
      <c r="G159" s="243"/>
      <c r="H159" s="243"/>
      <c r="I159" s="244"/>
      <c r="J159" s="240"/>
      <c r="K159" s="241"/>
      <c r="L159" s="239"/>
      <c r="M159" s="468"/>
      <c r="N159" s="469"/>
      <c r="O159" s="469"/>
      <c r="P159" s="469"/>
      <c r="Q159" s="469"/>
      <c r="R159" s="469"/>
      <c r="S159" s="470"/>
      <c r="T159" s="240"/>
      <c r="U159" s="238"/>
      <c r="V159" s="304"/>
      <c r="W159" s="238"/>
      <c r="X159" s="238"/>
      <c r="Y159" s="238"/>
      <c r="Z159" s="111"/>
      <c r="AA159" s="111"/>
      <c r="AB159" s="111"/>
      <c r="AC159" s="111"/>
      <c r="AD159" s="111"/>
      <c r="AE159" s="111"/>
      <c r="AF159" s="111"/>
      <c r="AG159" s="111"/>
      <c r="AH159" s="111"/>
      <c r="AI159" s="111"/>
      <c r="AJ159" s="111"/>
      <c r="AK159" s="111"/>
      <c r="AL159" s="111"/>
      <c r="AM159" s="111"/>
      <c r="AN159" s="111"/>
      <c r="AO159" s="111"/>
      <c r="AP159" s="111"/>
      <c r="AQ159" s="111"/>
      <c r="AR159" s="111"/>
      <c r="AS159" s="111"/>
      <c r="AT159" s="111"/>
      <c r="AU159" s="111"/>
      <c r="AV159" s="111"/>
      <c r="AW159" s="111"/>
      <c r="AX159" s="111"/>
      <c r="AY159" s="111"/>
      <c r="AZ159" s="111"/>
      <c r="BA159" s="111"/>
      <c r="BB159" s="111"/>
      <c r="BC159" s="111"/>
      <c r="BD159" s="111"/>
      <c r="BE159" s="111"/>
      <c r="BF159" s="89"/>
      <c r="BG159" s="89"/>
      <c r="BH159" s="89"/>
      <c r="BI159" s="89"/>
      <c r="BJ159" s="89"/>
      <c r="BK159" s="89"/>
      <c r="BL159" s="89"/>
      <c r="BM159" s="89"/>
      <c r="BN159" s="89"/>
      <c r="BO159" s="89"/>
    </row>
    <row r="160" spans="1:67" s="222" customFormat="1" hidden="1" x14ac:dyDescent="0.25">
      <c r="A160" s="241"/>
      <c r="B160" s="239"/>
      <c r="C160" s="479" t="s">
        <v>24</v>
      </c>
      <c r="D160" s="480"/>
      <c r="E160" s="480"/>
      <c r="F160" s="245"/>
      <c r="G160" s="243" t="s">
        <v>3</v>
      </c>
      <c r="H160" s="246"/>
      <c r="I160" s="244" t="s">
        <v>2</v>
      </c>
      <c r="J160" s="240"/>
      <c r="K160" s="241"/>
      <c r="L160" s="239"/>
      <c r="M160" s="468"/>
      <c r="N160" s="469"/>
      <c r="O160" s="469"/>
      <c r="P160" s="469"/>
      <c r="Q160" s="469"/>
      <c r="R160" s="469"/>
      <c r="S160" s="470"/>
      <c r="T160" s="240"/>
      <c r="U160" s="238"/>
      <c r="V160" s="304"/>
      <c r="W160" s="238"/>
      <c r="X160" s="238"/>
      <c r="Y160" s="238"/>
      <c r="Z160" s="111"/>
      <c r="AA160" s="111"/>
      <c r="AB160" s="111"/>
      <c r="AC160" s="111"/>
      <c r="AD160" s="111"/>
      <c r="AE160" s="111"/>
      <c r="AF160" s="111"/>
      <c r="AG160" s="111"/>
      <c r="AH160" s="111"/>
      <c r="AI160" s="111"/>
      <c r="AJ160" s="111"/>
      <c r="AK160" s="111"/>
      <c r="AL160" s="111"/>
      <c r="AM160" s="111"/>
      <c r="AN160" s="111"/>
      <c r="AO160" s="111"/>
      <c r="AP160" s="111"/>
      <c r="AQ160" s="111"/>
      <c r="AR160" s="111"/>
      <c r="AS160" s="111"/>
      <c r="AT160" s="111"/>
      <c r="AU160" s="111"/>
      <c r="AV160" s="111"/>
      <c r="AW160" s="111"/>
      <c r="AX160" s="111"/>
      <c r="AY160" s="111"/>
      <c r="AZ160" s="111"/>
      <c r="BA160" s="111"/>
      <c r="BB160" s="111"/>
      <c r="BC160" s="111"/>
      <c r="BD160" s="111"/>
      <c r="BE160" s="111"/>
      <c r="BF160" s="89"/>
      <c r="BG160" s="89"/>
      <c r="BH160" s="111"/>
      <c r="BI160" s="111"/>
      <c r="BJ160" s="111"/>
      <c r="BK160" s="111"/>
      <c r="BL160" s="111"/>
      <c r="BM160" s="111"/>
      <c r="BN160" s="111"/>
      <c r="BO160" s="111"/>
    </row>
    <row r="161" spans="1:67" s="222" customFormat="1" ht="7.5" hidden="1" customHeight="1" x14ac:dyDescent="0.25">
      <c r="A161" s="241"/>
      <c r="B161" s="239"/>
      <c r="C161" s="249"/>
      <c r="D161" s="250"/>
      <c r="E161" s="250"/>
      <c r="F161" s="251"/>
      <c r="G161" s="251"/>
      <c r="H161" s="251"/>
      <c r="I161" s="252"/>
      <c r="J161" s="240"/>
      <c r="K161" s="241"/>
      <c r="L161" s="239"/>
      <c r="M161" s="468"/>
      <c r="N161" s="469"/>
      <c r="O161" s="469"/>
      <c r="P161" s="469"/>
      <c r="Q161" s="469"/>
      <c r="R161" s="469"/>
      <c r="S161" s="470"/>
      <c r="T161" s="240"/>
      <c r="U161" s="238"/>
      <c r="V161" s="159"/>
      <c r="W161" s="238"/>
      <c r="X161" s="238"/>
      <c r="Y161" s="238"/>
      <c r="Z161" s="111"/>
      <c r="AA161" s="111"/>
      <c r="AB161" s="111"/>
      <c r="AC161" s="111"/>
      <c r="AD161" s="111"/>
      <c r="AE161" s="111"/>
      <c r="AF161" s="111"/>
      <c r="AG161" s="111"/>
      <c r="AH161" s="111"/>
      <c r="AI161" s="111"/>
      <c r="AJ161" s="111"/>
      <c r="AK161" s="111"/>
      <c r="AL161" s="111"/>
      <c r="AM161" s="111"/>
      <c r="AN161" s="111"/>
      <c r="AO161" s="111"/>
      <c r="AP161" s="111"/>
      <c r="AQ161" s="111"/>
      <c r="AR161" s="111"/>
      <c r="AS161" s="111"/>
      <c r="AT161" s="111"/>
      <c r="AU161" s="111"/>
      <c r="AV161" s="111"/>
      <c r="AW161" s="111"/>
      <c r="AX161" s="111"/>
      <c r="AY161" s="111"/>
      <c r="AZ161" s="111"/>
      <c r="BA161" s="111"/>
      <c r="BB161" s="111"/>
      <c r="BC161" s="111"/>
      <c r="BD161" s="111"/>
      <c r="BE161" s="111"/>
      <c r="BF161" s="111"/>
      <c r="BG161" s="111"/>
      <c r="BH161" s="111"/>
      <c r="BI161" s="111"/>
      <c r="BJ161" s="111"/>
      <c r="BK161" s="111"/>
      <c r="BL161" s="111"/>
      <c r="BM161" s="111"/>
      <c r="BN161" s="111"/>
      <c r="BO161" s="111"/>
    </row>
    <row r="162" spans="1:67" s="111" customFormat="1" ht="6" hidden="1" customHeight="1" x14ac:dyDescent="0.25">
      <c r="A162" s="12"/>
      <c r="B162" s="15"/>
      <c r="C162" s="23"/>
      <c r="D162" s="23"/>
      <c r="E162" s="23"/>
      <c r="F162" s="23"/>
      <c r="G162" s="23"/>
      <c r="H162" s="23"/>
      <c r="I162" s="23"/>
      <c r="J162" s="24"/>
      <c r="K162" s="12"/>
      <c r="L162" s="15"/>
      <c r="M162" s="23"/>
      <c r="N162" s="23"/>
      <c r="O162" s="23"/>
      <c r="P162" s="23"/>
      <c r="Q162" s="23"/>
      <c r="R162" s="23"/>
      <c r="S162" s="23"/>
      <c r="T162" s="24"/>
      <c r="U162" s="4"/>
      <c r="V162" s="159"/>
      <c r="W162" s="4"/>
      <c r="X162" s="4"/>
      <c r="Y162" s="4"/>
    </row>
    <row r="163" spans="1:67" s="111" customFormat="1" ht="6" hidden="1" customHeight="1" x14ac:dyDescent="0.25">
      <c r="A163" s="12"/>
      <c r="B163" s="96"/>
      <c r="C163" s="121"/>
      <c r="D163" s="121"/>
      <c r="E163" s="121"/>
      <c r="F163" s="6"/>
      <c r="G163" s="6"/>
      <c r="H163" s="11"/>
      <c r="I163" s="13"/>
      <c r="J163" s="10"/>
      <c r="K163" s="6"/>
      <c r="L163" s="96"/>
      <c r="M163" s="139"/>
      <c r="N163" s="139"/>
      <c r="O163" s="139"/>
      <c r="P163" s="6"/>
      <c r="Q163" s="6"/>
      <c r="R163" s="11"/>
      <c r="S163" s="13"/>
      <c r="T163" s="10"/>
      <c r="U163" s="4"/>
      <c r="V163" s="159"/>
      <c r="W163" s="4"/>
      <c r="X163" s="4"/>
      <c r="Y163" s="4"/>
      <c r="AA163" s="222"/>
      <c r="AB163" s="222"/>
      <c r="AC163" s="222"/>
      <c r="AD163" s="222"/>
      <c r="AE163" s="222"/>
    </row>
    <row r="164" spans="1:67" s="111" customFormat="1" ht="6.75" customHeight="1" x14ac:dyDescent="0.25">
      <c r="A164" s="12"/>
      <c r="B164" s="84"/>
      <c r="C164" s="78"/>
      <c r="D164" s="72"/>
      <c r="E164" s="72"/>
      <c r="F164" s="72"/>
      <c r="G164" s="72"/>
      <c r="H164" s="72"/>
      <c r="I164" s="73"/>
      <c r="J164" s="24"/>
      <c r="K164" s="113"/>
      <c r="L164" s="84"/>
      <c r="M164" s="431"/>
      <c r="N164" s="432"/>
      <c r="O164" s="432"/>
      <c r="P164" s="432"/>
      <c r="Q164" s="432"/>
      <c r="R164" s="432"/>
      <c r="S164" s="433"/>
      <c r="T164" s="24"/>
      <c r="U164" s="4"/>
      <c r="V164" s="159"/>
      <c r="W164" s="4"/>
      <c r="X164" s="4"/>
      <c r="Y164" s="4"/>
      <c r="AA164" s="222"/>
      <c r="AB164" s="222"/>
      <c r="AC164" s="222"/>
      <c r="AD164" s="222"/>
      <c r="AE164" s="222"/>
    </row>
    <row r="165" spans="1:67" s="111" customFormat="1" ht="12.6" customHeight="1" x14ac:dyDescent="0.25">
      <c r="A165" s="12"/>
      <c r="B165" s="84"/>
      <c r="C165" s="439" t="s">
        <v>68</v>
      </c>
      <c r="D165" s="440"/>
      <c r="E165" s="440"/>
      <c r="F165" s="440"/>
      <c r="G165" s="440"/>
      <c r="H165" s="440"/>
      <c r="I165" s="441"/>
      <c r="J165" s="24"/>
      <c r="K165" s="12"/>
      <c r="L165" s="84"/>
      <c r="M165" s="431"/>
      <c r="N165" s="432"/>
      <c r="O165" s="432"/>
      <c r="P165" s="432"/>
      <c r="Q165" s="432"/>
      <c r="R165" s="432"/>
      <c r="S165" s="433"/>
      <c r="T165" s="24"/>
      <c r="U165" s="4"/>
      <c r="V165" s="4"/>
      <c r="W165" s="4"/>
      <c r="X165" s="4"/>
      <c r="Y165" s="4"/>
      <c r="AA165" s="222"/>
      <c r="AB165" s="222"/>
      <c r="AC165" s="222"/>
      <c r="AD165" s="222"/>
      <c r="AE165" s="222"/>
      <c r="AT165" s="222"/>
      <c r="AU165" s="222"/>
      <c r="BH165" s="89"/>
      <c r="BI165" s="89"/>
      <c r="BJ165" s="89"/>
      <c r="BK165" s="89"/>
      <c r="BL165" s="89"/>
      <c r="BM165" s="89"/>
      <c r="BN165" s="89"/>
      <c r="BO165" s="89"/>
    </row>
    <row r="166" spans="1:67" s="111" customFormat="1" ht="6.75" customHeight="1" x14ac:dyDescent="0.25">
      <c r="A166" s="12"/>
      <c r="B166" s="84"/>
      <c r="C166" s="115"/>
      <c r="D166" s="67"/>
      <c r="E166" s="67"/>
      <c r="F166" s="76"/>
      <c r="G166" s="76"/>
      <c r="H166" s="76"/>
      <c r="I166" s="77"/>
      <c r="J166" s="24"/>
      <c r="K166" s="12"/>
      <c r="L166" s="84"/>
      <c r="M166" s="431"/>
      <c r="N166" s="432"/>
      <c r="O166" s="432"/>
      <c r="P166" s="432"/>
      <c r="Q166" s="432"/>
      <c r="R166" s="432"/>
      <c r="S166" s="433"/>
      <c r="T166" s="24"/>
      <c r="U166" s="4"/>
      <c r="V166" s="4"/>
      <c r="W166" s="4"/>
      <c r="X166" s="4"/>
      <c r="Y166" s="4"/>
      <c r="AA166" s="222"/>
      <c r="AB166" s="222"/>
      <c r="AC166" s="222"/>
      <c r="AD166" s="222"/>
      <c r="AE166" s="222"/>
      <c r="AT166" s="222"/>
      <c r="AU166" s="222"/>
      <c r="BF166" s="89"/>
      <c r="BG166" s="89"/>
      <c r="BH166" s="89"/>
      <c r="BI166" s="89"/>
      <c r="BJ166" s="89"/>
      <c r="BK166" s="89"/>
      <c r="BL166" s="89"/>
      <c r="BM166" s="89"/>
      <c r="BN166" s="89"/>
      <c r="BO166" s="89"/>
    </row>
    <row r="167" spans="1:67" s="111" customFormat="1" hidden="1" x14ac:dyDescent="0.25">
      <c r="A167" s="12"/>
      <c r="B167" s="84"/>
      <c r="C167" s="434" t="s">
        <v>32</v>
      </c>
      <c r="D167" s="435"/>
      <c r="E167" s="438"/>
      <c r="F167" s="48"/>
      <c r="G167" s="76" t="s">
        <v>3</v>
      </c>
      <c r="H167" s="49"/>
      <c r="I167" s="77" t="s">
        <v>2</v>
      </c>
      <c r="J167" s="24"/>
      <c r="K167" s="12"/>
      <c r="L167" s="84"/>
      <c r="M167" s="431"/>
      <c r="N167" s="432"/>
      <c r="O167" s="432"/>
      <c r="P167" s="432"/>
      <c r="Q167" s="432"/>
      <c r="R167" s="432"/>
      <c r="S167" s="433"/>
      <c r="T167" s="24"/>
      <c r="U167" s="4"/>
      <c r="V167" s="4"/>
      <c r="W167" s="4"/>
      <c r="X167" s="4"/>
      <c r="Y167" s="4"/>
      <c r="AA167" s="222"/>
      <c r="AB167" s="222"/>
      <c r="AC167" s="222"/>
      <c r="AD167" s="222"/>
      <c r="AE167" s="222"/>
      <c r="AF167" s="222"/>
      <c r="AG167" s="222"/>
      <c r="AH167" s="222"/>
      <c r="AI167" s="222"/>
      <c r="AJ167" s="222"/>
      <c r="AK167" s="222"/>
      <c r="AL167" s="222"/>
      <c r="AM167" s="222"/>
      <c r="AN167" s="222"/>
      <c r="AO167" s="222"/>
      <c r="AP167" s="222"/>
      <c r="AQ167" s="222"/>
      <c r="AR167" s="222"/>
      <c r="AS167" s="222"/>
      <c r="AT167" s="222"/>
      <c r="AU167" s="222"/>
      <c r="BF167" s="89"/>
      <c r="BG167" s="89"/>
      <c r="BH167" s="89"/>
      <c r="BI167" s="89"/>
      <c r="BJ167" s="89"/>
      <c r="BK167" s="89"/>
      <c r="BL167" s="89"/>
      <c r="BM167" s="89"/>
      <c r="BN167" s="89"/>
      <c r="BO167" s="89"/>
    </row>
    <row r="168" spans="1:67" s="111" customFormat="1" ht="12.75" hidden="1" customHeight="1" x14ac:dyDescent="0.25">
      <c r="A168" s="12"/>
      <c r="B168" s="84"/>
      <c r="C168" s="434" t="s">
        <v>20</v>
      </c>
      <c r="D168" s="435"/>
      <c r="E168" s="435"/>
      <c r="F168" s="435"/>
      <c r="G168" s="435"/>
      <c r="H168" s="435"/>
      <c r="I168" s="77"/>
      <c r="J168" s="24"/>
      <c r="K168" s="12"/>
      <c r="L168" s="84"/>
      <c r="M168" s="431"/>
      <c r="N168" s="432"/>
      <c r="O168" s="432"/>
      <c r="P168" s="432"/>
      <c r="Q168" s="432"/>
      <c r="R168" s="432"/>
      <c r="S168" s="433"/>
      <c r="T168" s="24"/>
      <c r="U168" s="4"/>
      <c r="V168" s="159"/>
      <c r="W168" s="4"/>
      <c r="X168" s="4"/>
      <c r="Y168" s="4"/>
      <c r="Z168" s="89"/>
      <c r="AA168" s="222"/>
      <c r="AB168" s="222"/>
      <c r="AC168" s="222"/>
      <c r="AD168" s="222"/>
      <c r="AE168" s="222"/>
      <c r="AF168" s="222"/>
      <c r="AG168" s="222"/>
      <c r="AH168" s="222"/>
      <c r="AI168" s="222"/>
      <c r="AJ168" s="222"/>
      <c r="AK168" s="222"/>
      <c r="AL168" s="222"/>
      <c r="AM168" s="222"/>
      <c r="AN168" s="222"/>
      <c r="AO168" s="222"/>
      <c r="AP168" s="222"/>
      <c r="AQ168" s="222"/>
      <c r="AR168" s="222"/>
      <c r="AS168" s="222"/>
      <c r="AT168" s="222"/>
      <c r="AU168" s="222"/>
      <c r="BF168" s="89"/>
      <c r="BG168" s="89"/>
      <c r="BH168" s="222"/>
      <c r="BI168" s="222"/>
      <c r="BJ168" s="222"/>
      <c r="BK168" s="222"/>
      <c r="BL168" s="222"/>
      <c r="BM168" s="222"/>
      <c r="BN168" s="222"/>
      <c r="BO168" s="222"/>
    </row>
    <row r="169" spans="1:67" s="111" customFormat="1" ht="6" hidden="1" customHeight="1" x14ac:dyDescent="0.25">
      <c r="A169" s="12"/>
      <c r="B169" s="84"/>
      <c r="C169" s="142"/>
      <c r="D169" s="143"/>
      <c r="E169" s="143"/>
      <c r="F169" s="76"/>
      <c r="G169" s="76"/>
      <c r="H169" s="76"/>
      <c r="I169" s="77"/>
      <c r="J169" s="24"/>
      <c r="K169" s="12"/>
      <c r="L169" s="84"/>
      <c r="M169" s="431"/>
      <c r="N169" s="432"/>
      <c r="O169" s="432"/>
      <c r="P169" s="432"/>
      <c r="Q169" s="432"/>
      <c r="R169" s="432"/>
      <c r="S169" s="433"/>
      <c r="T169" s="24"/>
      <c r="U169" s="4"/>
      <c r="V169" s="159"/>
      <c r="W169" s="4"/>
      <c r="X169" s="4"/>
      <c r="Y169" s="4"/>
      <c r="AA169" s="222"/>
      <c r="AB169" s="222"/>
      <c r="AC169" s="222"/>
      <c r="AD169" s="222"/>
      <c r="AE169" s="222"/>
      <c r="AF169" s="222"/>
      <c r="AG169" s="222"/>
      <c r="AH169" s="222"/>
      <c r="AI169" s="222"/>
      <c r="AJ169" s="222"/>
      <c r="AK169" s="222"/>
      <c r="AL169" s="222"/>
      <c r="AM169" s="222"/>
      <c r="AN169" s="222"/>
      <c r="AO169" s="222"/>
      <c r="AP169" s="222"/>
      <c r="AQ169" s="222"/>
      <c r="AR169" s="222"/>
      <c r="AS169" s="222"/>
      <c r="AT169" s="222"/>
      <c r="AU169" s="222"/>
      <c r="AV169" s="222"/>
      <c r="AW169" s="222"/>
      <c r="AX169" s="222"/>
      <c r="AY169" s="222"/>
      <c r="AZ169" s="222"/>
      <c r="BA169" s="222"/>
      <c r="BB169" s="222"/>
      <c r="BC169" s="222"/>
      <c r="BD169" s="222"/>
      <c r="BE169" s="222"/>
      <c r="BF169" s="222"/>
      <c r="BG169" s="222"/>
      <c r="BH169" s="222"/>
      <c r="BI169" s="222"/>
      <c r="BJ169" s="222"/>
      <c r="BK169" s="222"/>
      <c r="BL169" s="222"/>
      <c r="BM169" s="222"/>
      <c r="BN169" s="222"/>
      <c r="BO169" s="222"/>
    </row>
    <row r="170" spans="1:67" s="111" customFormat="1" hidden="1" x14ac:dyDescent="0.25">
      <c r="A170" s="12"/>
      <c r="B170" s="84"/>
      <c r="C170" s="434" t="s">
        <v>93</v>
      </c>
      <c r="D170" s="435"/>
      <c r="E170" s="438"/>
      <c r="F170" s="48"/>
      <c r="G170" s="76" t="s">
        <v>3</v>
      </c>
      <c r="H170" s="49"/>
      <c r="I170" s="77" t="s">
        <v>2</v>
      </c>
      <c r="J170" s="24"/>
      <c r="K170" s="12"/>
      <c r="L170" s="84"/>
      <c r="M170" s="431"/>
      <c r="N170" s="432"/>
      <c r="O170" s="432"/>
      <c r="P170" s="432"/>
      <c r="Q170" s="432"/>
      <c r="R170" s="432"/>
      <c r="S170" s="433"/>
      <c r="T170" s="24"/>
      <c r="U170" s="4"/>
      <c r="V170" s="159"/>
      <c r="W170" s="4"/>
      <c r="X170" s="4"/>
      <c r="Y170" s="4"/>
      <c r="AA170" s="222"/>
      <c r="AB170" s="222"/>
      <c r="AC170" s="222"/>
      <c r="AD170" s="222"/>
      <c r="AE170" s="222"/>
      <c r="AF170" s="222"/>
      <c r="AG170" s="222"/>
      <c r="AH170" s="222"/>
      <c r="AI170" s="222"/>
      <c r="AJ170" s="222"/>
      <c r="AK170" s="222"/>
      <c r="AL170" s="222"/>
      <c r="AM170" s="222"/>
      <c r="AN170" s="222"/>
      <c r="AO170" s="222"/>
      <c r="AP170" s="222"/>
      <c r="AQ170" s="222"/>
      <c r="AR170" s="222"/>
      <c r="AS170" s="222"/>
      <c r="AT170" s="222"/>
      <c r="AU170" s="222"/>
      <c r="AV170" s="222"/>
      <c r="AW170" s="222"/>
      <c r="AX170" s="222"/>
      <c r="AY170" s="222"/>
      <c r="AZ170" s="222"/>
      <c r="BA170" s="222"/>
      <c r="BB170" s="222"/>
      <c r="BC170" s="222"/>
      <c r="BD170" s="222"/>
      <c r="BE170" s="222"/>
      <c r="BF170" s="222"/>
      <c r="BG170" s="222"/>
      <c r="BH170" s="222"/>
      <c r="BI170" s="222"/>
      <c r="BJ170" s="222"/>
      <c r="BK170" s="222"/>
      <c r="BL170" s="222"/>
      <c r="BM170" s="222"/>
      <c r="BN170" s="222"/>
      <c r="BO170" s="222"/>
    </row>
    <row r="171" spans="1:67" s="111" customFormat="1" ht="12.6" hidden="1" customHeight="1" x14ac:dyDescent="0.25">
      <c r="A171" s="12"/>
      <c r="B171" s="84"/>
      <c r="C171" s="516" t="s">
        <v>94</v>
      </c>
      <c r="D171" s="517"/>
      <c r="E171" s="517"/>
      <c r="F171" s="517"/>
      <c r="G171" s="517"/>
      <c r="H171" s="517"/>
      <c r="I171" s="77"/>
      <c r="J171" s="24"/>
      <c r="K171" s="12"/>
      <c r="L171" s="84"/>
      <c r="M171" s="431"/>
      <c r="N171" s="432"/>
      <c r="O171" s="432"/>
      <c r="P171" s="432"/>
      <c r="Q171" s="432"/>
      <c r="R171" s="432"/>
      <c r="S171" s="433"/>
      <c r="T171" s="24"/>
      <c r="U171" s="4"/>
      <c r="V171" s="4"/>
      <c r="W171" s="4"/>
      <c r="X171" s="4"/>
      <c r="Y171" s="4"/>
      <c r="AA171" s="222"/>
      <c r="AB171" s="222"/>
      <c r="AC171" s="222"/>
      <c r="AD171" s="222"/>
      <c r="AE171" s="222"/>
      <c r="AF171" s="222"/>
      <c r="AG171" s="222"/>
      <c r="AH171" s="222"/>
      <c r="AI171" s="222"/>
      <c r="AJ171" s="222"/>
      <c r="AK171" s="222"/>
      <c r="AL171" s="222"/>
      <c r="AM171" s="222"/>
      <c r="AN171" s="222"/>
      <c r="AO171" s="222"/>
      <c r="AP171" s="222"/>
      <c r="AQ171" s="222"/>
      <c r="AR171" s="222"/>
      <c r="AS171" s="222"/>
      <c r="AT171" s="222"/>
      <c r="AU171" s="222"/>
      <c r="AV171" s="222"/>
      <c r="AW171" s="222"/>
      <c r="AX171" s="222"/>
      <c r="AY171" s="222"/>
      <c r="AZ171" s="222"/>
      <c r="BA171" s="222"/>
      <c r="BB171" s="222"/>
      <c r="BC171" s="222"/>
      <c r="BD171" s="222"/>
      <c r="BE171" s="222"/>
      <c r="BF171" s="222"/>
      <c r="BG171" s="222"/>
      <c r="BH171" s="222"/>
      <c r="BI171" s="222"/>
      <c r="BJ171" s="222"/>
      <c r="BK171" s="222"/>
      <c r="BL171" s="222"/>
      <c r="BM171" s="222"/>
      <c r="BN171" s="222"/>
      <c r="BO171" s="222"/>
    </row>
    <row r="172" spans="1:67" s="111" customFormat="1" ht="12.75" hidden="1" customHeight="1" x14ac:dyDescent="0.25">
      <c r="A172" s="12"/>
      <c r="B172" s="84"/>
      <c r="C172" s="434" t="s">
        <v>95</v>
      </c>
      <c r="D172" s="435"/>
      <c r="E172" s="435"/>
      <c r="F172" s="435"/>
      <c r="G172" s="435"/>
      <c r="H172" s="435"/>
      <c r="I172" s="77"/>
      <c r="J172" s="24"/>
      <c r="K172" s="12"/>
      <c r="L172" s="84"/>
      <c r="M172" s="431"/>
      <c r="N172" s="432"/>
      <c r="O172" s="432"/>
      <c r="P172" s="432"/>
      <c r="Q172" s="432"/>
      <c r="R172" s="432"/>
      <c r="S172" s="433"/>
      <c r="T172" s="24"/>
      <c r="U172" s="4"/>
      <c r="V172" s="4"/>
      <c r="W172" s="4"/>
      <c r="X172" s="4"/>
      <c r="Y172" s="4"/>
      <c r="AF172" s="222"/>
      <c r="AG172" s="222"/>
      <c r="AH172" s="222"/>
      <c r="AI172" s="222"/>
      <c r="AJ172" s="222"/>
      <c r="AK172" s="222"/>
      <c r="AL172" s="222"/>
      <c r="AM172" s="222"/>
      <c r="AN172" s="222"/>
      <c r="AO172" s="222"/>
      <c r="AP172" s="222"/>
      <c r="AQ172" s="222"/>
      <c r="AR172" s="222"/>
      <c r="AS172" s="222"/>
      <c r="AT172" s="222"/>
      <c r="AU172" s="222"/>
      <c r="AV172" s="222"/>
      <c r="AW172" s="222"/>
      <c r="AX172" s="222"/>
      <c r="AY172" s="222"/>
      <c r="AZ172" s="222"/>
      <c r="BA172" s="222"/>
      <c r="BB172" s="222"/>
      <c r="BC172" s="222"/>
      <c r="BD172" s="222"/>
      <c r="BE172" s="222"/>
      <c r="BF172" s="222"/>
      <c r="BG172" s="222"/>
      <c r="BH172" s="222"/>
      <c r="BI172" s="222"/>
      <c r="BJ172" s="222"/>
      <c r="BK172" s="222"/>
      <c r="BL172" s="222"/>
      <c r="BM172" s="222"/>
      <c r="BN172" s="222"/>
      <c r="BO172" s="222"/>
    </row>
    <row r="173" spans="1:67" s="111" customFormat="1" ht="6" hidden="1" customHeight="1" x14ac:dyDescent="0.25">
      <c r="A173" s="12"/>
      <c r="B173" s="84"/>
      <c r="C173" s="142"/>
      <c r="D173" s="143"/>
      <c r="E173" s="143"/>
      <c r="F173" s="76"/>
      <c r="G173" s="76"/>
      <c r="H173" s="76"/>
      <c r="I173" s="77"/>
      <c r="J173" s="24"/>
      <c r="K173" s="12"/>
      <c r="L173" s="84"/>
      <c r="M173" s="431"/>
      <c r="N173" s="432"/>
      <c r="O173" s="432"/>
      <c r="P173" s="432"/>
      <c r="Q173" s="432"/>
      <c r="R173" s="432"/>
      <c r="S173" s="433"/>
      <c r="T173" s="24"/>
      <c r="U173" s="4"/>
      <c r="V173" s="156"/>
      <c r="W173" s="4"/>
      <c r="X173" s="4"/>
      <c r="Y173" s="4"/>
      <c r="Z173" s="89"/>
      <c r="AF173" s="222"/>
      <c r="AG173" s="222"/>
      <c r="AH173" s="222"/>
      <c r="AI173" s="222"/>
      <c r="AJ173" s="222"/>
      <c r="AK173" s="222"/>
      <c r="AL173" s="222"/>
      <c r="AM173" s="222"/>
      <c r="AN173" s="222"/>
      <c r="AO173" s="222"/>
      <c r="AP173" s="222"/>
      <c r="AQ173" s="222"/>
      <c r="AR173" s="222"/>
      <c r="AS173" s="222"/>
      <c r="AT173" s="222"/>
      <c r="AU173" s="222"/>
      <c r="AV173" s="222"/>
      <c r="AW173" s="222"/>
      <c r="AX173" s="222"/>
      <c r="AY173" s="222"/>
      <c r="AZ173" s="222"/>
      <c r="BA173" s="222"/>
      <c r="BB173" s="222"/>
      <c r="BC173" s="222"/>
      <c r="BD173" s="222"/>
      <c r="BE173" s="222"/>
      <c r="BF173" s="222"/>
      <c r="BG173" s="222"/>
      <c r="BH173" s="222"/>
      <c r="BI173" s="222"/>
      <c r="BJ173" s="222"/>
      <c r="BK173" s="222"/>
      <c r="BL173" s="222"/>
      <c r="BM173" s="222"/>
      <c r="BN173" s="222"/>
      <c r="BO173" s="222"/>
    </row>
    <row r="174" spans="1:67" s="111" customFormat="1" hidden="1" x14ac:dyDescent="0.25">
      <c r="A174" s="12"/>
      <c r="B174" s="84"/>
      <c r="C174" s="434" t="s">
        <v>31</v>
      </c>
      <c r="D174" s="435"/>
      <c r="E174" s="438"/>
      <c r="F174" s="48"/>
      <c r="G174" s="76" t="s">
        <v>3</v>
      </c>
      <c r="H174" s="49"/>
      <c r="I174" s="77" t="s">
        <v>2</v>
      </c>
      <c r="J174" s="24"/>
      <c r="K174" s="12"/>
      <c r="L174" s="84"/>
      <c r="M174" s="431"/>
      <c r="N174" s="432"/>
      <c r="O174" s="432"/>
      <c r="P174" s="432"/>
      <c r="Q174" s="432"/>
      <c r="R174" s="432"/>
      <c r="S174" s="433"/>
      <c r="T174" s="24"/>
      <c r="U174" s="4"/>
      <c r="V174" s="4"/>
      <c r="W174" s="4"/>
      <c r="X174" s="4"/>
      <c r="Y174" s="4"/>
      <c r="Z174" s="89"/>
      <c r="AA174" s="89"/>
      <c r="AB174" s="89"/>
      <c r="AC174" s="89"/>
      <c r="AD174" s="89"/>
      <c r="AF174" s="222"/>
      <c r="AG174" s="222"/>
      <c r="AH174" s="222"/>
      <c r="AI174" s="222"/>
      <c r="AJ174" s="222"/>
      <c r="AK174" s="222"/>
      <c r="AL174" s="222"/>
      <c r="AM174" s="222"/>
      <c r="AN174" s="222"/>
      <c r="AO174" s="222"/>
      <c r="AP174" s="222"/>
      <c r="AQ174" s="222"/>
      <c r="AR174" s="222"/>
      <c r="AS174" s="222"/>
      <c r="AV174" s="222"/>
      <c r="AW174" s="222"/>
      <c r="AX174" s="222"/>
      <c r="AY174" s="222"/>
      <c r="AZ174" s="222"/>
      <c r="BA174" s="222"/>
      <c r="BB174" s="222"/>
      <c r="BC174" s="222"/>
      <c r="BD174" s="222"/>
      <c r="BE174" s="222"/>
      <c r="BF174" s="222"/>
      <c r="BG174" s="222"/>
      <c r="BH174" s="222"/>
      <c r="BI174" s="222"/>
      <c r="BJ174" s="222"/>
      <c r="BK174" s="222"/>
      <c r="BL174" s="222"/>
      <c r="BM174" s="222"/>
      <c r="BN174" s="222"/>
      <c r="BO174" s="222"/>
    </row>
    <row r="175" spans="1:67" s="111" customFormat="1" ht="12.75" hidden="1" customHeight="1" x14ac:dyDescent="0.25">
      <c r="A175" s="12"/>
      <c r="B175" s="84"/>
      <c r="C175" s="434" t="s">
        <v>27</v>
      </c>
      <c r="D175" s="435"/>
      <c r="E175" s="435"/>
      <c r="F175" s="435"/>
      <c r="G175" s="435"/>
      <c r="H175" s="435"/>
      <c r="I175" s="77"/>
      <c r="J175" s="24"/>
      <c r="K175" s="12"/>
      <c r="L175" s="84"/>
      <c r="M175" s="431"/>
      <c r="N175" s="432"/>
      <c r="O175" s="432"/>
      <c r="P175" s="432"/>
      <c r="Q175" s="432"/>
      <c r="R175" s="432"/>
      <c r="S175" s="433"/>
      <c r="T175" s="24"/>
      <c r="U175" s="4"/>
      <c r="V175" s="4"/>
      <c r="W175" s="156"/>
      <c r="X175" s="4"/>
      <c r="Y175" s="4"/>
      <c r="Z175" s="222"/>
      <c r="AA175" s="89"/>
      <c r="AB175" s="89"/>
      <c r="AC175" s="89"/>
      <c r="AD175" s="89"/>
      <c r="AF175" s="222"/>
      <c r="AG175" s="222"/>
      <c r="AH175" s="222"/>
      <c r="AI175" s="222"/>
      <c r="AJ175" s="222"/>
      <c r="AK175" s="222"/>
      <c r="AL175" s="222"/>
      <c r="AM175" s="222"/>
      <c r="AN175" s="222"/>
      <c r="AO175" s="222"/>
      <c r="AP175" s="222"/>
      <c r="AQ175" s="222"/>
      <c r="AR175" s="222"/>
      <c r="AS175" s="222"/>
      <c r="AV175" s="222"/>
      <c r="AW175" s="222"/>
      <c r="AX175" s="222"/>
      <c r="AY175" s="222"/>
      <c r="AZ175" s="222"/>
      <c r="BA175" s="222"/>
      <c r="BB175" s="222"/>
      <c r="BC175" s="222"/>
      <c r="BD175" s="222"/>
      <c r="BE175" s="222"/>
      <c r="BF175" s="222"/>
      <c r="BG175" s="222"/>
      <c r="BH175" s="222"/>
      <c r="BI175" s="222"/>
      <c r="BJ175" s="222"/>
      <c r="BK175" s="222"/>
      <c r="BL175" s="222"/>
      <c r="BM175" s="222"/>
      <c r="BN175" s="222"/>
      <c r="BO175" s="222"/>
    </row>
    <row r="176" spans="1:67" s="111" customFormat="1" ht="12.75" hidden="1" customHeight="1" x14ac:dyDescent="0.25">
      <c r="A176" s="12"/>
      <c r="B176" s="84"/>
      <c r="C176" s="434" t="s">
        <v>73</v>
      </c>
      <c r="D176" s="435"/>
      <c r="E176" s="435"/>
      <c r="F176" s="435"/>
      <c r="G176" s="435"/>
      <c r="H176" s="435"/>
      <c r="I176" s="77"/>
      <c r="J176" s="24"/>
      <c r="K176" s="12"/>
      <c r="L176" s="84"/>
      <c r="M176" s="431"/>
      <c r="N176" s="432"/>
      <c r="O176" s="432"/>
      <c r="P176" s="432"/>
      <c r="Q176" s="432"/>
      <c r="R176" s="432"/>
      <c r="S176" s="433"/>
      <c r="T176" s="24"/>
      <c r="U176" s="4"/>
      <c r="V176" s="235"/>
      <c r="W176" s="4"/>
      <c r="X176" s="4"/>
      <c r="Y176" s="4"/>
      <c r="Z176" s="89"/>
      <c r="AV176" s="222"/>
      <c r="AW176" s="222"/>
      <c r="AX176" s="222"/>
      <c r="AY176" s="222"/>
      <c r="AZ176" s="222"/>
      <c r="BA176" s="222"/>
      <c r="BB176" s="222"/>
      <c r="BC176" s="222"/>
      <c r="BD176" s="222"/>
      <c r="BE176" s="222"/>
      <c r="BF176" s="222"/>
      <c r="BG176" s="222"/>
      <c r="BH176" s="222"/>
      <c r="BI176" s="222"/>
      <c r="BJ176" s="222"/>
      <c r="BK176" s="222"/>
      <c r="BL176" s="222"/>
      <c r="BM176" s="222"/>
      <c r="BN176" s="222"/>
      <c r="BO176" s="222"/>
    </row>
    <row r="177" spans="1:59" s="111" customFormat="1" ht="6" hidden="1" customHeight="1" x14ac:dyDescent="0.25">
      <c r="A177" s="12"/>
      <c r="B177" s="84"/>
      <c r="C177" s="147"/>
      <c r="D177" s="148"/>
      <c r="E177" s="148"/>
      <c r="F177" s="76"/>
      <c r="G177" s="76"/>
      <c r="H177" s="76"/>
      <c r="I177" s="77"/>
      <c r="J177" s="24"/>
      <c r="K177" s="12"/>
      <c r="L177" s="84"/>
      <c r="M177" s="431"/>
      <c r="N177" s="432"/>
      <c r="O177" s="432"/>
      <c r="P177" s="432"/>
      <c r="Q177" s="432"/>
      <c r="R177" s="432"/>
      <c r="S177" s="433"/>
      <c r="T177" s="24"/>
      <c r="U177" s="4"/>
      <c r="V177" s="235"/>
      <c r="W177" s="4"/>
      <c r="X177" s="4"/>
      <c r="Y177" s="4"/>
      <c r="Z177" s="89"/>
      <c r="AV177" s="222"/>
      <c r="AW177" s="222"/>
      <c r="AX177" s="222"/>
      <c r="AY177" s="222"/>
      <c r="AZ177" s="222"/>
      <c r="BA177" s="222"/>
      <c r="BB177" s="222"/>
      <c r="BC177" s="222"/>
      <c r="BD177" s="222"/>
      <c r="BE177" s="222"/>
      <c r="BF177" s="222"/>
      <c r="BG177" s="222"/>
    </row>
    <row r="178" spans="1:59" s="111" customFormat="1" ht="12.6" hidden="1" customHeight="1" x14ac:dyDescent="0.25">
      <c r="A178" s="12"/>
      <c r="B178" s="84"/>
      <c r="C178" s="434" t="s">
        <v>34</v>
      </c>
      <c r="D178" s="435"/>
      <c r="E178" s="438"/>
      <c r="F178" s="48"/>
      <c r="G178" s="76" t="s">
        <v>3</v>
      </c>
      <c r="H178" s="49"/>
      <c r="I178" s="77" t="s">
        <v>2</v>
      </c>
      <c r="J178" s="24"/>
      <c r="K178" s="12"/>
      <c r="L178" s="84"/>
      <c r="M178" s="431"/>
      <c r="N178" s="432"/>
      <c r="O178" s="432"/>
      <c r="P178" s="432"/>
      <c r="Q178" s="432"/>
      <c r="R178" s="432"/>
      <c r="S178" s="433"/>
      <c r="T178" s="24"/>
      <c r="U178" s="4"/>
      <c r="W178" s="196"/>
      <c r="X178" s="4"/>
      <c r="Y178" s="4"/>
    </row>
    <row r="179" spans="1:59" s="111" customFormat="1" ht="12.6" hidden="1" customHeight="1" x14ac:dyDescent="0.25">
      <c r="A179" s="12"/>
      <c r="B179" s="84"/>
      <c r="C179" s="434" t="s">
        <v>35</v>
      </c>
      <c r="D179" s="435"/>
      <c r="E179" s="435"/>
      <c r="F179" s="435"/>
      <c r="G179" s="435"/>
      <c r="H179" s="435"/>
      <c r="I179" s="77"/>
      <c r="J179" s="24"/>
      <c r="K179" s="12"/>
      <c r="L179" s="84"/>
      <c r="M179" s="431"/>
      <c r="N179" s="432"/>
      <c r="O179" s="432"/>
      <c r="P179" s="432"/>
      <c r="Q179" s="432"/>
      <c r="R179" s="432"/>
      <c r="S179" s="433"/>
      <c r="T179" s="24"/>
      <c r="U179" s="4"/>
      <c r="V179" s="4"/>
      <c r="X179" s="4"/>
      <c r="Y179" s="4"/>
      <c r="Z179" s="89"/>
    </row>
    <row r="180" spans="1:59" s="111" customFormat="1" ht="12.75" hidden="1" customHeight="1" x14ac:dyDescent="0.25">
      <c r="A180" s="12"/>
      <c r="B180" s="84"/>
      <c r="C180" s="434" t="s">
        <v>36</v>
      </c>
      <c r="D180" s="435"/>
      <c r="E180" s="435"/>
      <c r="F180" s="435"/>
      <c r="G180" s="435"/>
      <c r="H180" s="435"/>
      <c r="I180" s="77"/>
      <c r="J180" s="24"/>
      <c r="K180" s="12"/>
      <c r="L180" s="84"/>
      <c r="M180" s="431"/>
      <c r="N180" s="432"/>
      <c r="O180" s="432"/>
      <c r="P180" s="432"/>
      <c r="Q180" s="432"/>
      <c r="R180" s="432"/>
      <c r="S180" s="433"/>
      <c r="T180" s="24"/>
      <c r="U180" s="4"/>
      <c r="W180" s="93"/>
      <c r="X180" s="4"/>
      <c r="Y180" s="4"/>
    </row>
    <row r="181" spans="1:59" s="111" customFormat="1" ht="6" hidden="1" customHeight="1" x14ac:dyDescent="0.25">
      <c r="A181" s="12"/>
      <c r="B181" s="84"/>
      <c r="C181" s="152"/>
      <c r="D181" s="153"/>
      <c r="E181" s="153"/>
      <c r="F181" s="76"/>
      <c r="G181" s="76"/>
      <c r="H181" s="76"/>
      <c r="I181" s="77"/>
      <c r="J181" s="24"/>
      <c r="K181" s="12"/>
      <c r="L181" s="84"/>
      <c r="M181" s="431"/>
      <c r="N181" s="432"/>
      <c r="O181" s="432"/>
      <c r="P181" s="432"/>
      <c r="Q181" s="432"/>
      <c r="R181" s="432"/>
      <c r="S181" s="433"/>
      <c r="T181" s="24"/>
      <c r="U181" s="4"/>
      <c r="W181" s="4"/>
      <c r="X181" s="4"/>
      <c r="Y181" s="4"/>
    </row>
    <row r="182" spans="1:59" s="111" customFormat="1" ht="12.75" hidden="1" customHeight="1" x14ac:dyDescent="0.25">
      <c r="A182" s="12"/>
      <c r="B182" s="84"/>
      <c r="C182" s="434" t="s">
        <v>34</v>
      </c>
      <c r="D182" s="435"/>
      <c r="E182" s="438"/>
      <c r="F182" s="48"/>
      <c r="G182" s="76" t="s">
        <v>3</v>
      </c>
      <c r="H182" s="49"/>
      <c r="I182" s="77" t="s">
        <v>2</v>
      </c>
      <c r="J182" s="24"/>
      <c r="K182" s="12"/>
      <c r="L182" s="84"/>
      <c r="M182" s="431"/>
      <c r="N182" s="432"/>
      <c r="O182" s="432"/>
      <c r="P182" s="432"/>
      <c r="Q182" s="432"/>
      <c r="R182" s="432"/>
      <c r="S182" s="433"/>
      <c r="T182" s="24"/>
      <c r="U182" s="4"/>
      <c r="X182" s="156"/>
      <c r="Y182" s="156"/>
    </row>
    <row r="183" spans="1:59" s="111" customFormat="1" ht="12.75" hidden="1" customHeight="1" x14ac:dyDescent="0.25">
      <c r="A183" s="12"/>
      <c r="B183" s="84"/>
      <c r="C183" s="434" t="s">
        <v>35</v>
      </c>
      <c r="D183" s="435"/>
      <c r="E183" s="435"/>
      <c r="F183" s="435"/>
      <c r="G183" s="435"/>
      <c r="H183" s="435"/>
      <c r="I183" s="77"/>
      <c r="J183" s="24"/>
      <c r="K183" s="12"/>
      <c r="L183" s="84"/>
      <c r="M183" s="431"/>
      <c r="N183" s="432"/>
      <c r="O183" s="432"/>
      <c r="P183" s="432"/>
      <c r="Q183" s="432"/>
      <c r="R183" s="432"/>
      <c r="S183" s="433"/>
      <c r="T183" s="24"/>
      <c r="U183" s="4"/>
      <c r="X183" s="4"/>
      <c r="Y183" s="4"/>
    </row>
    <row r="184" spans="1:59" s="111" customFormat="1" ht="12.75" hidden="1" customHeight="1" x14ac:dyDescent="0.25">
      <c r="A184" s="12"/>
      <c r="B184" s="84"/>
      <c r="C184" s="434" t="s">
        <v>37</v>
      </c>
      <c r="D184" s="435"/>
      <c r="E184" s="435"/>
      <c r="F184" s="435"/>
      <c r="G184" s="435"/>
      <c r="H184" s="435"/>
      <c r="I184" s="77"/>
      <c r="J184" s="24"/>
      <c r="K184" s="12"/>
      <c r="L184" s="84"/>
      <c r="M184" s="431"/>
      <c r="N184" s="432"/>
      <c r="O184" s="432"/>
      <c r="P184" s="432"/>
      <c r="Q184" s="432"/>
      <c r="R184" s="432"/>
      <c r="S184" s="433"/>
      <c r="T184" s="24"/>
      <c r="U184" s="4"/>
      <c r="X184" s="4"/>
      <c r="Y184" s="4"/>
    </row>
    <row r="185" spans="1:59" s="111" customFormat="1" ht="6" hidden="1" customHeight="1" x14ac:dyDescent="0.25">
      <c r="A185" s="12"/>
      <c r="B185" s="84"/>
      <c r="C185" s="142"/>
      <c r="D185" s="143"/>
      <c r="E185" s="143"/>
      <c r="F185" s="76"/>
      <c r="G185" s="76"/>
      <c r="H185" s="76"/>
      <c r="I185" s="77"/>
      <c r="J185" s="24"/>
      <c r="K185" s="12"/>
      <c r="L185" s="84"/>
      <c r="M185" s="431"/>
      <c r="N185" s="432"/>
      <c r="O185" s="432"/>
      <c r="P185" s="432"/>
      <c r="Q185" s="432"/>
      <c r="R185" s="432"/>
      <c r="S185" s="433"/>
      <c r="T185" s="24"/>
      <c r="U185" s="4"/>
      <c r="W185" s="320"/>
      <c r="X185" s="145"/>
    </row>
    <row r="186" spans="1:59" s="111" customFormat="1" ht="13.8" x14ac:dyDescent="0.25">
      <c r="A186" s="12"/>
      <c r="B186" s="84"/>
      <c r="C186" s="434" t="s">
        <v>101</v>
      </c>
      <c r="D186" s="435"/>
      <c r="E186" s="438"/>
      <c r="F186" s="48"/>
      <c r="G186" s="76" t="s">
        <v>3</v>
      </c>
      <c r="H186" s="49"/>
      <c r="I186" s="77" t="s">
        <v>2</v>
      </c>
      <c r="J186" s="24"/>
      <c r="K186" s="12"/>
      <c r="L186" s="84"/>
      <c r="M186" s="431"/>
      <c r="N186" s="432"/>
      <c r="O186" s="432"/>
      <c r="P186" s="432"/>
      <c r="Q186" s="432"/>
      <c r="R186" s="432"/>
      <c r="S186" s="433"/>
      <c r="T186" s="24"/>
      <c r="U186" s="4"/>
      <c r="V186" s="4"/>
      <c r="X186" s="236"/>
      <c r="Y186" s="196"/>
    </row>
    <row r="187" spans="1:59" s="111" customFormat="1" ht="12.75" customHeight="1" x14ac:dyDescent="0.25">
      <c r="A187" s="12"/>
      <c r="B187" s="84"/>
      <c r="C187" s="434" t="s">
        <v>103</v>
      </c>
      <c r="D187" s="435"/>
      <c r="E187" s="435"/>
      <c r="F187" s="435"/>
      <c r="G187" s="435"/>
      <c r="H187" s="435"/>
      <c r="I187" s="77"/>
      <c r="J187" s="24"/>
      <c r="K187" s="12"/>
      <c r="L187" s="84"/>
      <c r="M187" s="431"/>
      <c r="N187" s="432"/>
      <c r="O187" s="432"/>
      <c r="P187" s="432"/>
      <c r="Q187" s="432"/>
      <c r="R187" s="432"/>
      <c r="S187" s="433"/>
      <c r="T187" s="24"/>
      <c r="U187" s="4"/>
      <c r="V187" s="4"/>
    </row>
    <row r="188" spans="1:59" s="111" customFormat="1" ht="12.75" customHeight="1" x14ac:dyDescent="0.25">
      <c r="A188" s="12"/>
      <c r="B188" s="84"/>
      <c r="C188" s="434" t="s">
        <v>102</v>
      </c>
      <c r="D188" s="435"/>
      <c r="E188" s="435"/>
      <c r="F188" s="435"/>
      <c r="G188" s="435"/>
      <c r="H188" s="435"/>
      <c r="I188" s="77"/>
      <c r="J188" s="24"/>
      <c r="K188" s="12"/>
      <c r="L188" s="84"/>
      <c r="M188" s="431"/>
      <c r="N188" s="432"/>
      <c r="O188" s="432"/>
      <c r="P188" s="432"/>
      <c r="Q188" s="432"/>
      <c r="R188" s="432"/>
      <c r="S188" s="433"/>
      <c r="T188" s="24"/>
      <c r="U188" s="4"/>
      <c r="V188" s="4"/>
      <c r="X188" s="93"/>
      <c r="Y188" s="93"/>
      <c r="Z188" s="222"/>
    </row>
    <row r="189" spans="1:59" s="111" customFormat="1" ht="6" customHeight="1" x14ac:dyDescent="0.25">
      <c r="A189" s="12"/>
      <c r="B189" s="84"/>
      <c r="C189" s="142"/>
      <c r="D189" s="143"/>
      <c r="E189" s="143"/>
      <c r="F189" s="76"/>
      <c r="G189" s="76"/>
      <c r="H189" s="76"/>
      <c r="I189" s="77"/>
      <c r="J189" s="24"/>
      <c r="K189" s="12"/>
      <c r="L189" s="84"/>
      <c r="M189" s="431"/>
      <c r="N189" s="432"/>
      <c r="O189" s="432"/>
      <c r="P189" s="432"/>
      <c r="Q189" s="432"/>
      <c r="R189" s="432"/>
      <c r="S189" s="433"/>
      <c r="T189" s="24"/>
      <c r="U189" s="4"/>
      <c r="V189" s="159"/>
      <c r="X189" s="4"/>
      <c r="Y189" s="4"/>
      <c r="Z189" s="222"/>
    </row>
    <row r="190" spans="1:59" s="111" customFormat="1" x14ac:dyDescent="0.25">
      <c r="A190" s="12"/>
      <c r="B190" s="84"/>
      <c r="C190" s="434" t="s">
        <v>33</v>
      </c>
      <c r="D190" s="435"/>
      <c r="E190" s="438"/>
      <c r="F190" s="48"/>
      <c r="G190" s="76" t="s">
        <v>3</v>
      </c>
      <c r="H190" s="49"/>
      <c r="I190" s="77" t="s">
        <v>2</v>
      </c>
      <c r="J190" s="24"/>
      <c r="K190" s="12"/>
      <c r="L190" s="84"/>
      <c r="M190" s="431"/>
      <c r="N190" s="432"/>
      <c r="O190" s="432"/>
      <c r="P190" s="432"/>
      <c r="Q190" s="432"/>
      <c r="R190" s="432"/>
      <c r="S190" s="433"/>
      <c r="T190" s="24"/>
      <c r="U190" s="4"/>
      <c r="V190" s="4"/>
      <c r="Z190" s="222"/>
    </row>
    <row r="191" spans="1:59" s="111" customFormat="1" ht="12.75" customHeight="1" x14ac:dyDescent="0.25">
      <c r="A191" s="12"/>
      <c r="B191" s="84"/>
      <c r="C191" s="434" t="s">
        <v>28</v>
      </c>
      <c r="D191" s="435"/>
      <c r="E191" s="435"/>
      <c r="F191" s="435"/>
      <c r="G191" s="435"/>
      <c r="H191" s="435"/>
      <c r="I191" s="77"/>
      <c r="J191" s="24"/>
      <c r="K191" s="12"/>
      <c r="L191" s="84"/>
      <c r="M191" s="431"/>
      <c r="N191" s="432"/>
      <c r="O191" s="432"/>
      <c r="P191" s="432"/>
      <c r="Q191" s="432"/>
      <c r="R191" s="432"/>
      <c r="S191" s="433"/>
      <c r="T191" s="24"/>
      <c r="U191" s="4"/>
      <c r="W191" s="89"/>
      <c r="Z191" s="222"/>
    </row>
    <row r="192" spans="1:59" s="111" customFormat="1" ht="12.75" customHeight="1" x14ac:dyDescent="0.25">
      <c r="A192" s="12"/>
      <c r="B192" s="84"/>
      <c r="C192" s="434" t="s">
        <v>29</v>
      </c>
      <c r="D192" s="435"/>
      <c r="E192" s="435"/>
      <c r="F192" s="435"/>
      <c r="G192" s="435"/>
      <c r="H192" s="435"/>
      <c r="I192" s="77"/>
      <c r="J192" s="24"/>
      <c r="K192" s="12"/>
      <c r="L192" s="84"/>
      <c r="M192" s="431"/>
      <c r="N192" s="432"/>
      <c r="O192" s="432"/>
      <c r="P192" s="432"/>
      <c r="Q192" s="432"/>
      <c r="R192" s="432"/>
      <c r="S192" s="433"/>
      <c r="T192" s="24"/>
      <c r="U192" s="4"/>
      <c r="W192" s="89"/>
      <c r="Z192" s="222"/>
    </row>
    <row r="193" spans="1:57" s="111" customFormat="1" ht="12.75" customHeight="1" x14ac:dyDescent="0.25">
      <c r="A193" s="12"/>
      <c r="B193" s="84"/>
      <c r="C193" s="434" t="s">
        <v>30</v>
      </c>
      <c r="D193" s="435"/>
      <c r="E193" s="435"/>
      <c r="F193" s="435"/>
      <c r="G193" s="435"/>
      <c r="H193" s="435"/>
      <c r="I193" s="77"/>
      <c r="J193" s="24"/>
      <c r="K193" s="12"/>
      <c r="L193" s="84"/>
      <c r="M193" s="431"/>
      <c r="N193" s="432"/>
      <c r="O193" s="432"/>
      <c r="P193" s="432"/>
      <c r="Q193" s="432"/>
      <c r="R193" s="432"/>
      <c r="S193" s="433"/>
      <c r="T193" s="24"/>
      <c r="U193" s="4"/>
      <c r="V193" s="4"/>
      <c r="Z193" s="222"/>
    </row>
    <row r="194" spans="1:57" s="111" customFormat="1" ht="7.5" customHeight="1" x14ac:dyDescent="0.25">
      <c r="A194" s="12"/>
      <c r="B194" s="84"/>
      <c r="C194" s="118"/>
      <c r="D194" s="119"/>
      <c r="E194" s="119"/>
      <c r="F194" s="69"/>
      <c r="G194" s="69"/>
      <c r="H194" s="69"/>
      <c r="I194" s="70"/>
      <c r="J194" s="24"/>
      <c r="K194" s="12"/>
      <c r="L194" s="84"/>
      <c r="M194" s="431"/>
      <c r="N194" s="432"/>
      <c r="O194" s="432"/>
      <c r="P194" s="432"/>
      <c r="Q194" s="432"/>
      <c r="R194" s="432"/>
      <c r="S194" s="433"/>
      <c r="T194" s="24"/>
      <c r="U194" s="4"/>
      <c r="V194" s="4"/>
      <c r="Z194" s="222"/>
    </row>
    <row r="195" spans="1:57" s="111" customFormat="1" ht="8.25" customHeight="1" x14ac:dyDescent="0.25">
      <c r="A195" s="12"/>
      <c r="B195" s="84"/>
      <c r="C195" s="78"/>
      <c r="D195" s="72"/>
      <c r="E195" s="72"/>
      <c r="F195" s="72"/>
      <c r="G195" s="72"/>
      <c r="H195" s="72"/>
      <c r="I195" s="73"/>
      <c r="J195" s="24"/>
      <c r="K195" s="113"/>
      <c r="L195" s="84"/>
      <c r="M195" s="431"/>
      <c r="N195" s="432"/>
      <c r="O195" s="432"/>
      <c r="P195" s="432"/>
      <c r="Q195" s="432"/>
      <c r="R195" s="432"/>
      <c r="S195" s="433"/>
      <c r="T195" s="24"/>
      <c r="U195" s="4"/>
      <c r="V195" s="4"/>
      <c r="Z195" s="222"/>
      <c r="AE195" s="89"/>
    </row>
    <row r="196" spans="1:57" s="111" customFormat="1" ht="12.75" customHeight="1" x14ac:dyDescent="0.25">
      <c r="A196" s="12"/>
      <c r="B196" s="84"/>
      <c r="C196" s="439" t="s">
        <v>85</v>
      </c>
      <c r="D196" s="440"/>
      <c r="E196" s="440"/>
      <c r="F196" s="440"/>
      <c r="G196" s="440"/>
      <c r="H196" s="440"/>
      <c r="I196" s="441"/>
      <c r="J196" s="24"/>
      <c r="K196" s="12"/>
      <c r="L196" s="84"/>
      <c r="M196" s="431"/>
      <c r="N196" s="432"/>
      <c r="O196" s="432"/>
      <c r="P196" s="432"/>
      <c r="Q196" s="432"/>
      <c r="R196" s="432"/>
      <c r="S196" s="433"/>
      <c r="T196" s="24"/>
      <c r="U196" s="4"/>
      <c r="V196" s="4"/>
      <c r="Z196" s="222"/>
      <c r="AE196" s="86"/>
    </row>
    <row r="197" spans="1:57" s="111" customFormat="1" ht="12.75" hidden="1" customHeight="1" x14ac:dyDescent="0.25">
      <c r="A197" s="12"/>
      <c r="B197" s="84"/>
      <c r="C197" s="436" t="s">
        <v>42</v>
      </c>
      <c r="D197" s="442"/>
      <c r="E197" s="442"/>
      <c r="F197" s="442"/>
      <c r="G197" s="442"/>
      <c r="H197" s="442"/>
      <c r="I197" s="443"/>
      <c r="J197" s="24"/>
      <c r="K197" s="113"/>
      <c r="L197" s="84"/>
      <c r="M197" s="431"/>
      <c r="N197" s="432"/>
      <c r="O197" s="432"/>
      <c r="P197" s="432"/>
      <c r="Q197" s="432"/>
      <c r="R197" s="432"/>
      <c r="S197" s="433"/>
      <c r="T197" s="24"/>
      <c r="U197" s="4"/>
      <c r="AE197" s="86"/>
      <c r="AT197" s="89"/>
      <c r="AU197" s="89"/>
    </row>
    <row r="198" spans="1:57" s="111" customFormat="1" ht="6" hidden="1" customHeight="1" x14ac:dyDescent="0.25">
      <c r="A198" s="12"/>
      <c r="B198" s="84"/>
      <c r="C198" s="257"/>
      <c r="D198" s="258"/>
      <c r="E198" s="258"/>
      <c r="F198" s="258"/>
      <c r="G198" s="258"/>
      <c r="H198" s="258"/>
      <c r="I198" s="259"/>
      <c r="J198" s="24"/>
      <c r="K198" s="113"/>
      <c r="L198" s="84"/>
      <c r="M198" s="431"/>
      <c r="N198" s="432"/>
      <c r="O198" s="432"/>
      <c r="P198" s="432"/>
      <c r="Q198" s="432"/>
      <c r="R198" s="432"/>
      <c r="S198" s="433"/>
      <c r="T198" s="24"/>
      <c r="U198" s="4"/>
      <c r="V198" s="89"/>
      <c r="AE198" s="86"/>
      <c r="AT198" s="86"/>
      <c r="AU198" s="86"/>
    </row>
    <row r="199" spans="1:57" s="111" customFormat="1" ht="12.75" hidden="1" customHeight="1" x14ac:dyDescent="0.25">
      <c r="A199" s="12"/>
      <c r="B199" s="84"/>
      <c r="C199" s="436" t="s">
        <v>43</v>
      </c>
      <c r="D199" s="437"/>
      <c r="E199" s="437"/>
      <c r="F199" s="260"/>
      <c r="G199" s="260"/>
      <c r="H199" s="260"/>
      <c r="I199" s="261"/>
      <c r="J199" s="24"/>
      <c r="K199" s="113"/>
      <c r="L199" s="84"/>
      <c r="M199" s="431"/>
      <c r="N199" s="432"/>
      <c r="O199" s="432"/>
      <c r="P199" s="432"/>
      <c r="Q199" s="432"/>
      <c r="R199" s="432"/>
      <c r="S199" s="433"/>
      <c r="T199" s="24"/>
      <c r="U199" s="4"/>
      <c r="W199" s="89"/>
      <c r="Z199" s="89"/>
      <c r="AE199" s="86"/>
      <c r="AF199" s="89"/>
      <c r="AG199" s="89"/>
      <c r="AH199" s="89"/>
      <c r="AI199" s="89"/>
      <c r="AJ199" s="89"/>
      <c r="AK199" s="89"/>
      <c r="AL199" s="89"/>
      <c r="AM199" s="89"/>
      <c r="AN199" s="89"/>
      <c r="AO199" s="89"/>
      <c r="AP199" s="89"/>
      <c r="AQ199" s="89"/>
      <c r="AR199" s="89"/>
      <c r="AS199" s="89"/>
      <c r="AT199" s="86"/>
      <c r="AU199" s="86"/>
    </row>
    <row r="200" spans="1:57" s="111" customFormat="1" hidden="1" x14ac:dyDescent="0.25">
      <c r="A200" s="12"/>
      <c r="B200" s="84"/>
      <c r="C200" s="436"/>
      <c r="D200" s="437"/>
      <c r="E200" s="437"/>
      <c r="F200" s="262"/>
      <c r="G200" s="263" t="s">
        <v>3</v>
      </c>
      <c r="H200" s="264"/>
      <c r="I200" s="265" t="s">
        <v>2</v>
      </c>
      <c r="J200" s="24"/>
      <c r="K200" s="12"/>
      <c r="L200" s="84"/>
      <c r="M200" s="431"/>
      <c r="N200" s="432"/>
      <c r="O200" s="432"/>
      <c r="P200" s="432"/>
      <c r="Q200" s="432"/>
      <c r="R200" s="432"/>
      <c r="S200" s="433"/>
      <c r="T200" s="24"/>
      <c r="U200" s="4"/>
      <c r="V200" s="89"/>
      <c r="Z200" s="89"/>
      <c r="AE200" s="86"/>
      <c r="AF200" s="86"/>
      <c r="AG200" s="86"/>
      <c r="AH200" s="86"/>
      <c r="AI200" s="86"/>
      <c r="AJ200" s="86"/>
      <c r="AK200" s="86"/>
      <c r="AL200" s="86"/>
      <c r="AM200" s="86"/>
      <c r="AN200" s="86"/>
      <c r="AO200" s="86"/>
      <c r="AP200" s="86"/>
      <c r="AQ200" s="86"/>
      <c r="AR200" s="86"/>
      <c r="AS200" s="86"/>
      <c r="AT200" s="86"/>
      <c r="AU200" s="86"/>
    </row>
    <row r="201" spans="1:57" s="111" customFormat="1" ht="6" hidden="1" customHeight="1" x14ac:dyDescent="0.25">
      <c r="A201" s="12"/>
      <c r="B201" s="84"/>
      <c r="C201" s="266"/>
      <c r="D201" s="267"/>
      <c r="E201" s="267"/>
      <c r="F201" s="268"/>
      <c r="G201" s="263"/>
      <c r="H201" s="269"/>
      <c r="I201" s="265"/>
      <c r="J201" s="24"/>
      <c r="K201" s="12"/>
      <c r="L201" s="84"/>
      <c r="M201" s="431"/>
      <c r="N201" s="432"/>
      <c r="O201" s="432"/>
      <c r="P201" s="432"/>
      <c r="Q201" s="432"/>
      <c r="R201" s="432"/>
      <c r="S201" s="433"/>
      <c r="T201" s="24"/>
      <c r="U201" s="4"/>
      <c r="V201" s="222"/>
      <c r="AE201"/>
      <c r="AF201" s="86"/>
      <c r="AG201" s="86"/>
      <c r="AH201" s="86"/>
      <c r="AI201" s="86"/>
      <c r="AJ201" s="86"/>
      <c r="AK201" s="86"/>
      <c r="AL201" s="86"/>
      <c r="AM201" s="86"/>
      <c r="AN201" s="86"/>
      <c r="AO201" s="86"/>
      <c r="AP201" s="86"/>
      <c r="AQ201" s="86"/>
      <c r="AR201" s="86"/>
      <c r="AS201" s="86"/>
      <c r="AT201" s="86"/>
      <c r="AU201" s="86"/>
      <c r="AV201" s="89"/>
      <c r="AW201" s="89"/>
      <c r="AX201" s="89"/>
      <c r="AY201" s="89"/>
      <c r="AZ201" s="89"/>
      <c r="BA201" s="89"/>
      <c r="BB201" s="89"/>
      <c r="BC201" s="89"/>
      <c r="BD201" s="89"/>
      <c r="BE201" s="89"/>
    </row>
    <row r="202" spans="1:57" s="111" customFormat="1" ht="12.75" hidden="1" customHeight="1" x14ac:dyDescent="0.25">
      <c r="A202" s="12"/>
      <c r="B202" s="84"/>
      <c r="C202" s="436" t="s">
        <v>44</v>
      </c>
      <c r="D202" s="437"/>
      <c r="E202" s="437"/>
      <c r="F202" s="260"/>
      <c r="G202" s="260"/>
      <c r="H202" s="260"/>
      <c r="I202" s="261"/>
      <c r="J202" s="24"/>
      <c r="K202" s="113"/>
      <c r="L202" s="84"/>
      <c r="M202" s="431"/>
      <c r="N202" s="432"/>
      <c r="O202" s="432"/>
      <c r="P202" s="432"/>
      <c r="Q202" s="432"/>
      <c r="R202" s="432"/>
      <c r="S202" s="433"/>
      <c r="T202" s="24"/>
      <c r="U202" s="4"/>
      <c r="V202" s="89"/>
      <c r="AA202" s="89"/>
      <c r="AB202" s="89"/>
      <c r="AC202" s="89"/>
      <c r="AD202" s="89"/>
      <c r="AE202"/>
      <c r="AF202" s="86"/>
      <c r="AG202" s="86"/>
      <c r="AH202" s="86"/>
      <c r="AI202" s="86"/>
      <c r="AJ202" s="86"/>
      <c r="AK202" s="86"/>
      <c r="AL202" s="86"/>
      <c r="AM202" s="86"/>
      <c r="AN202" s="86"/>
      <c r="AO202" s="86"/>
      <c r="AP202" s="86"/>
      <c r="AQ202" s="86"/>
      <c r="AR202" s="86"/>
      <c r="AS202" s="86"/>
      <c r="AT202" s="86"/>
      <c r="AU202" s="86"/>
      <c r="AV202" s="86"/>
      <c r="AW202" s="86"/>
      <c r="AX202" s="86"/>
      <c r="AY202" s="86"/>
      <c r="AZ202" s="86"/>
      <c r="BA202" s="86"/>
      <c r="BB202" s="86"/>
      <c r="BC202" s="86"/>
      <c r="BD202" s="86"/>
      <c r="BE202" s="86"/>
    </row>
    <row r="203" spans="1:57" s="111" customFormat="1" hidden="1" x14ac:dyDescent="0.25">
      <c r="A203" s="12"/>
      <c r="B203" s="84"/>
      <c r="C203" s="436"/>
      <c r="D203" s="437"/>
      <c r="E203" s="437"/>
      <c r="F203" s="262"/>
      <c r="G203" s="263" t="s">
        <v>3</v>
      </c>
      <c r="H203" s="264"/>
      <c r="I203" s="265" t="s">
        <v>2</v>
      </c>
      <c r="J203" s="24"/>
      <c r="K203" s="12"/>
      <c r="L203" s="84"/>
      <c r="M203" s="431"/>
      <c r="N203" s="432"/>
      <c r="O203" s="432"/>
      <c r="P203" s="432"/>
      <c r="Q203" s="432"/>
      <c r="R203" s="432"/>
      <c r="S203" s="433"/>
      <c r="T203" s="24"/>
      <c r="U203" s="4"/>
      <c r="V203" s="89"/>
      <c r="W203" s="222"/>
      <c r="X203" s="89"/>
      <c r="Y203" s="89"/>
      <c r="AA203" s="86"/>
      <c r="AB203" s="86"/>
      <c r="AC203" s="86"/>
      <c r="AD203" s="86"/>
      <c r="AE203"/>
      <c r="AF203" s="86"/>
      <c r="AG203" s="86"/>
      <c r="AH203" s="86"/>
      <c r="AI203" s="86"/>
      <c r="AJ203" s="86"/>
      <c r="AK203" s="86"/>
      <c r="AL203" s="86"/>
      <c r="AM203" s="86"/>
      <c r="AN203" s="86"/>
      <c r="AO203" s="86"/>
      <c r="AP203" s="86"/>
      <c r="AQ203" s="86"/>
      <c r="AR203" s="86"/>
      <c r="AS203" s="86"/>
      <c r="AT203"/>
      <c r="AU203"/>
      <c r="AV203" s="86"/>
      <c r="AW203" s="86"/>
      <c r="AX203" s="86"/>
      <c r="AY203" s="86"/>
      <c r="AZ203" s="86"/>
      <c r="BA203" s="86"/>
      <c r="BB203" s="86"/>
      <c r="BC203" s="86"/>
      <c r="BD203" s="86"/>
      <c r="BE203" s="86"/>
    </row>
    <row r="204" spans="1:57" s="111" customFormat="1" ht="6" hidden="1" customHeight="1" x14ac:dyDescent="0.25">
      <c r="A204" s="12"/>
      <c r="B204" s="84"/>
      <c r="C204" s="266"/>
      <c r="D204" s="267"/>
      <c r="E204" s="267"/>
      <c r="F204" s="268"/>
      <c r="G204" s="263"/>
      <c r="H204" s="269"/>
      <c r="I204" s="265"/>
      <c r="J204" s="24"/>
      <c r="K204" s="12"/>
      <c r="L204" s="84"/>
      <c r="M204" s="431"/>
      <c r="N204" s="432"/>
      <c r="O204" s="432"/>
      <c r="P204" s="432"/>
      <c r="Q204" s="432"/>
      <c r="R204" s="432"/>
      <c r="S204" s="433"/>
      <c r="T204" s="24"/>
      <c r="U204" s="4"/>
      <c r="V204" s="89"/>
      <c r="X204" s="89"/>
      <c r="Y204" s="89"/>
      <c r="AA204" s="86"/>
      <c r="AB204" s="86"/>
      <c r="AC204" s="86"/>
      <c r="AD204" s="86"/>
      <c r="AE204"/>
      <c r="AF204" s="86"/>
      <c r="AG204" s="86"/>
      <c r="AH204" s="86"/>
      <c r="AI204" s="86"/>
      <c r="AJ204" s="86"/>
      <c r="AK204" s="86"/>
      <c r="AL204" s="86"/>
      <c r="AM204" s="86"/>
      <c r="AN204" s="86"/>
      <c r="AO204" s="86"/>
      <c r="AP204" s="86"/>
      <c r="AQ204" s="86"/>
      <c r="AR204" s="86"/>
      <c r="AS204" s="86"/>
      <c r="AT204"/>
      <c r="AU204"/>
      <c r="AV204" s="86"/>
      <c r="AW204" s="86"/>
      <c r="AX204" s="86"/>
      <c r="AY204" s="86"/>
      <c r="AZ204" s="86"/>
      <c r="BA204" s="86"/>
      <c r="BB204" s="86"/>
      <c r="BC204" s="86"/>
      <c r="BD204" s="86"/>
      <c r="BE204" s="86"/>
    </row>
    <row r="205" spans="1:57" s="111" customFormat="1" ht="12.75" hidden="1" customHeight="1" x14ac:dyDescent="0.25">
      <c r="A205" s="12"/>
      <c r="B205" s="84"/>
      <c r="C205" s="436" t="s">
        <v>45</v>
      </c>
      <c r="D205" s="437"/>
      <c r="E205" s="437"/>
      <c r="F205" s="260"/>
      <c r="G205" s="260"/>
      <c r="H205" s="260"/>
      <c r="I205" s="261"/>
      <c r="J205" s="24"/>
      <c r="K205" s="113"/>
      <c r="L205" s="84"/>
      <c r="M205" s="431"/>
      <c r="N205" s="432"/>
      <c r="O205" s="432"/>
      <c r="P205" s="432"/>
      <c r="Q205" s="432"/>
      <c r="R205" s="432"/>
      <c r="S205" s="433"/>
      <c r="T205" s="24"/>
      <c r="U205" s="4"/>
      <c r="V205" s="89"/>
      <c r="AF205"/>
      <c r="AG205"/>
      <c r="AH205"/>
      <c r="AI205"/>
      <c r="AJ205"/>
      <c r="AK205"/>
      <c r="AL205"/>
      <c r="AM205"/>
      <c r="AN205"/>
      <c r="AO205"/>
      <c r="AP205"/>
      <c r="AQ205"/>
      <c r="AR205"/>
      <c r="AS205"/>
      <c r="AT205"/>
      <c r="AU205"/>
      <c r="AV205" s="86"/>
      <c r="AW205" s="86"/>
      <c r="AX205" s="86"/>
      <c r="AY205" s="86"/>
      <c r="AZ205" s="86"/>
      <c r="BA205" s="86"/>
      <c r="BB205" s="86"/>
      <c r="BC205" s="86"/>
      <c r="BD205" s="86"/>
      <c r="BE205" s="86"/>
    </row>
    <row r="206" spans="1:57" s="111" customFormat="1" hidden="1" x14ac:dyDescent="0.25">
      <c r="A206" s="12"/>
      <c r="B206" s="84"/>
      <c r="C206" s="436"/>
      <c r="D206" s="437"/>
      <c r="E206" s="437"/>
      <c r="F206" s="262"/>
      <c r="G206" s="263" t="s">
        <v>3</v>
      </c>
      <c r="H206" s="264"/>
      <c r="I206" s="265" t="s">
        <v>2</v>
      </c>
      <c r="J206" s="24"/>
      <c r="K206" s="12"/>
      <c r="L206" s="84"/>
      <c r="M206" s="431"/>
      <c r="N206" s="432"/>
      <c r="O206" s="432"/>
      <c r="P206" s="432"/>
      <c r="Q206" s="432"/>
      <c r="R206" s="432"/>
      <c r="S206" s="433"/>
      <c r="T206" s="24"/>
      <c r="U206" s="4"/>
      <c r="AF206"/>
      <c r="AG206"/>
      <c r="AH206"/>
      <c r="AI206"/>
      <c r="AJ206"/>
      <c r="AK206"/>
      <c r="AL206"/>
      <c r="AM206"/>
      <c r="AN206"/>
      <c r="AO206"/>
      <c r="AP206"/>
      <c r="AQ206"/>
      <c r="AR206"/>
      <c r="AS206"/>
      <c r="AT206"/>
      <c r="AU206"/>
      <c r="AV206" s="86"/>
      <c r="AW206" s="86"/>
      <c r="AX206" s="86"/>
      <c r="AY206" s="86"/>
      <c r="AZ206" s="86"/>
      <c r="BA206" s="86"/>
      <c r="BB206" s="86"/>
      <c r="BC206" s="86"/>
      <c r="BD206" s="86"/>
      <c r="BE206" s="86"/>
    </row>
    <row r="207" spans="1:57" s="111" customFormat="1" ht="8.25" hidden="1" customHeight="1" x14ac:dyDescent="0.25">
      <c r="A207" s="12"/>
      <c r="B207" s="84"/>
      <c r="C207" s="270"/>
      <c r="D207" s="271"/>
      <c r="E207" s="271"/>
      <c r="F207" s="271"/>
      <c r="G207" s="271"/>
      <c r="H207" s="271"/>
      <c r="I207" s="272"/>
      <c r="J207" s="24"/>
      <c r="K207" s="12"/>
      <c r="L207" s="84"/>
      <c r="M207" s="431"/>
      <c r="N207" s="432"/>
      <c r="O207" s="432"/>
      <c r="P207" s="432"/>
      <c r="Q207" s="432"/>
      <c r="R207" s="432"/>
      <c r="S207" s="433"/>
      <c r="T207" s="24"/>
      <c r="U207" s="4"/>
      <c r="X207" s="89"/>
      <c r="Y207" s="89"/>
      <c r="AF207"/>
      <c r="AG207"/>
      <c r="AH207"/>
      <c r="AI207"/>
      <c r="AJ207"/>
      <c r="AK207"/>
      <c r="AL207"/>
      <c r="AM207"/>
      <c r="AN207"/>
      <c r="AO207"/>
      <c r="AP207"/>
      <c r="AQ207"/>
      <c r="AR207"/>
      <c r="AS207"/>
      <c r="AV207"/>
      <c r="AW207"/>
      <c r="AX207"/>
      <c r="AY207"/>
      <c r="AZ207"/>
      <c r="BA207"/>
      <c r="BB207"/>
      <c r="BC207"/>
      <c r="BD207"/>
      <c r="BE207"/>
    </row>
    <row r="208" spans="1:57" s="111" customFormat="1" ht="35.25" hidden="1" customHeight="1" x14ac:dyDescent="0.25">
      <c r="A208" s="12"/>
      <c r="B208" s="84"/>
      <c r="C208" s="436" t="s">
        <v>46</v>
      </c>
      <c r="D208" s="442"/>
      <c r="E208" s="442"/>
      <c r="F208" s="442"/>
      <c r="G208" s="442"/>
      <c r="H208" s="442"/>
      <c r="I208" s="443"/>
      <c r="J208" s="24"/>
      <c r="K208" s="113"/>
      <c r="L208" s="84"/>
      <c r="M208" s="431"/>
      <c r="N208" s="432"/>
      <c r="O208" s="432"/>
      <c r="P208" s="432"/>
      <c r="Q208" s="432"/>
      <c r="R208" s="432"/>
      <c r="S208" s="433"/>
      <c r="T208" s="24"/>
      <c r="U208" s="4"/>
      <c r="AF208"/>
      <c r="AG208"/>
      <c r="AH208"/>
      <c r="AI208"/>
      <c r="AJ208"/>
      <c r="AK208"/>
      <c r="AL208"/>
      <c r="AM208"/>
      <c r="AN208"/>
      <c r="AO208"/>
      <c r="AP208"/>
      <c r="AQ208"/>
      <c r="AR208"/>
      <c r="AS208"/>
      <c r="AV208"/>
      <c r="AW208"/>
      <c r="AX208"/>
      <c r="AY208"/>
      <c r="AZ208"/>
      <c r="BA208"/>
      <c r="BB208"/>
      <c r="BC208"/>
      <c r="BD208"/>
      <c r="BE208"/>
    </row>
    <row r="209" spans="1:57" s="111" customFormat="1" hidden="1" x14ac:dyDescent="0.25">
      <c r="A209" s="12"/>
      <c r="B209" s="84"/>
      <c r="C209" s="436"/>
      <c r="D209" s="437"/>
      <c r="E209" s="437"/>
      <c r="F209" s="262"/>
      <c r="G209" s="263" t="s">
        <v>3</v>
      </c>
      <c r="H209" s="264"/>
      <c r="I209" s="265" t="s">
        <v>2</v>
      </c>
      <c r="J209" s="24"/>
      <c r="K209" s="12"/>
      <c r="L209" s="84"/>
      <c r="M209" s="431"/>
      <c r="N209" s="432"/>
      <c r="O209" s="432"/>
      <c r="P209" s="432"/>
      <c r="Q209" s="432"/>
      <c r="R209" s="432"/>
      <c r="S209" s="433"/>
      <c r="T209" s="24"/>
      <c r="U209" s="4"/>
      <c r="AV209"/>
      <c r="AW209"/>
      <c r="AX209"/>
      <c r="AY209"/>
      <c r="AZ209"/>
      <c r="BA209"/>
      <c r="BB209"/>
      <c r="BC209"/>
      <c r="BD209"/>
      <c r="BE209"/>
    </row>
    <row r="210" spans="1:57" s="111" customFormat="1" ht="10.5" hidden="1" customHeight="1" x14ac:dyDescent="0.25">
      <c r="A210" s="12"/>
      <c r="B210" s="84"/>
      <c r="C210" s="270"/>
      <c r="D210" s="271"/>
      <c r="E210" s="271"/>
      <c r="F210" s="271"/>
      <c r="G210" s="271"/>
      <c r="H210" s="271"/>
      <c r="I210" s="272"/>
      <c r="J210" s="24"/>
      <c r="K210" s="12"/>
      <c r="L210" s="84"/>
      <c r="M210" s="431"/>
      <c r="N210" s="432"/>
      <c r="O210" s="432"/>
      <c r="P210" s="432"/>
      <c r="Q210" s="432"/>
      <c r="R210" s="432"/>
      <c r="S210" s="433"/>
      <c r="T210" s="24"/>
      <c r="U210" s="4"/>
      <c r="V210" s="222"/>
      <c r="AV210"/>
      <c r="AW210"/>
      <c r="AX210"/>
      <c r="AY210"/>
      <c r="AZ210"/>
      <c r="BA210"/>
      <c r="BB210"/>
      <c r="BC210"/>
      <c r="BD210"/>
      <c r="BE210"/>
    </row>
    <row r="211" spans="1:57" s="111" customFormat="1" ht="12.75" hidden="1" customHeight="1" x14ac:dyDescent="0.25">
      <c r="A211" s="12"/>
      <c r="B211" s="84"/>
      <c r="C211" s="436" t="s">
        <v>47</v>
      </c>
      <c r="D211" s="437"/>
      <c r="E211" s="437"/>
      <c r="F211" s="437"/>
      <c r="G211" s="437"/>
      <c r="H211" s="437"/>
      <c r="I211" s="444"/>
      <c r="J211" s="24"/>
      <c r="K211" s="113"/>
      <c r="L211" s="84"/>
      <c r="M211" s="431"/>
      <c r="N211" s="432"/>
      <c r="O211" s="432"/>
      <c r="P211" s="432"/>
      <c r="Q211" s="432"/>
      <c r="R211" s="432"/>
      <c r="S211" s="433"/>
      <c r="T211" s="24"/>
      <c r="U211" s="4"/>
      <c r="V211" s="222"/>
      <c r="X211" s="222"/>
      <c r="Y211" s="222"/>
    </row>
    <row r="212" spans="1:57" s="111" customFormat="1" ht="6" hidden="1" customHeight="1" x14ac:dyDescent="0.25">
      <c r="A212" s="12"/>
      <c r="B212" s="84"/>
      <c r="C212" s="257"/>
      <c r="D212" s="258"/>
      <c r="E212" s="258"/>
      <c r="F212" s="258"/>
      <c r="G212" s="258"/>
      <c r="H212" s="258"/>
      <c r="I212" s="259"/>
      <c r="J212" s="24"/>
      <c r="K212" s="113"/>
      <c r="L212" s="84"/>
      <c r="M212" s="431"/>
      <c r="N212" s="432"/>
      <c r="O212" s="432"/>
      <c r="P212" s="432"/>
      <c r="Q212" s="432"/>
      <c r="R212" s="432"/>
      <c r="S212" s="433"/>
      <c r="T212" s="24"/>
      <c r="U212" s="4"/>
      <c r="V212" s="222"/>
      <c r="W212" s="222"/>
    </row>
    <row r="213" spans="1:57" s="111" customFormat="1" ht="12.75" hidden="1" customHeight="1" x14ac:dyDescent="0.25">
      <c r="A213" s="12"/>
      <c r="B213" s="84"/>
      <c r="C213" s="436" t="s">
        <v>48</v>
      </c>
      <c r="D213" s="437"/>
      <c r="E213" s="437"/>
      <c r="F213" s="437"/>
      <c r="G213" s="437"/>
      <c r="H213" s="437"/>
      <c r="I213" s="444"/>
      <c r="J213" s="24"/>
      <c r="K213" s="113"/>
      <c r="L213" s="84"/>
      <c r="M213" s="431"/>
      <c r="N213" s="432"/>
      <c r="O213" s="432"/>
      <c r="P213" s="432"/>
      <c r="Q213" s="432"/>
      <c r="R213" s="432"/>
      <c r="S213" s="433"/>
      <c r="T213" s="24"/>
      <c r="U213" s="4"/>
      <c r="V213" s="222"/>
      <c r="W213" s="222"/>
    </row>
    <row r="214" spans="1:57" s="111" customFormat="1" ht="12.75" hidden="1" customHeight="1" x14ac:dyDescent="0.25">
      <c r="A214" s="12"/>
      <c r="B214" s="84"/>
      <c r="C214" s="436"/>
      <c r="D214" s="437"/>
      <c r="E214" s="437"/>
      <c r="F214" s="437"/>
      <c r="G214" s="437"/>
      <c r="H214" s="437"/>
      <c r="I214" s="444"/>
      <c r="J214" s="24"/>
      <c r="K214" s="12"/>
      <c r="L214" s="84"/>
      <c r="M214" s="431"/>
      <c r="N214" s="432"/>
      <c r="O214" s="432"/>
      <c r="P214" s="432"/>
      <c r="Q214" s="432"/>
      <c r="R214" s="432"/>
      <c r="S214" s="433"/>
      <c r="T214" s="24"/>
      <c r="U214" s="4"/>
      <c r="V214" s="238"/>
      <c r="W214" s="222"/>
    </row>
    <row r="215" spans="1:57" s="111" customFormat="1" ht="5.25" hidden="1" customHeight="1" x14ac:dyDescent="0.25">
      <c r="A215" s="12"/>
      <c r="B215" s="84"/>
      <c r="C215" s="273"/>
      <c r="D215" s="274"/>
      <c r="E215" s="274"/>
      <c r="F215" s="260"/>
      <c r="G215" s="260"/>
      <c r="H215" s="260"/>
      <c r="I215" s="261"/>
      <c r="J215" s="24"/>
      <c r="K215" s="12"/>
      <c r="L215" s="84"/>
      <c r="M215" s="431"/>
      <c r="N215" s="432"/>
      <c r="O215" s="432"/>
      <c r="P215" s="432"/>
      <c r="Q215" s="432"/>
      <c r="R215" s="432"/>
      <c r="S215" s="433"/>
      <c r="T215" s="24"/>
      <c r="U215" s="4"/>
      <c r="V215" s="238"/>
      <c r="W215" s="222"/>
    </row>
    <row r="216" spans="1:57" s="111" customFormat="1" hidden="1" x14ac:dyDescent="0.25">
      <c r="A216" s="12"/>
      <c r="B216" s="84"/>
      <c r="C216" s="273"/>
      <c r="D216" s="274"/>
      <c r="E216" s="274"/>
      <c r="F216" s="262"/>
      <c r="G216" s="263" t="s">
        <v>3</v>
      </c>
      <c r="H216" s="264"/>
      <c r="I216" s="265" t="s">
        <v>2</v>
      </c>
      <c r="J216" s="24"/>
      <c r="K216" s="12"/>
      <c r="L216" s="84"/>
      <c r="M216" s="431"/>
      <c r="N216" s="432"/>
      <c r="O216" s="432"/>
      <c r="P216" s="432"/>
      <c r="Q216" s="432"/>
      <c r="R216" s="432"/>
      <c r="S216" s="433"/>
      <c r="T216" s="24"/>
      <c r="U216" s="4"/>
      <c r="V216" s="222"/>
      <c r="W216" s="222"/>
    </row>
    <row r="217" spans="1:57" s="111" customFormat="1" ht="6" hidden="1" customHeight="1" x14ac:dyDescent="0.25">
      <c r="A217" s="12"/>
      <c r="B217" s="84"/>
      <c r="C217" s="266"/>
      <c r="D217" s="267"/>
      <c r="E217" s="267"/>
      <c r="F217" s="268"/>
      <c r="G217" s="263"/>
      <c r="H217" s="269"/>
      <c r="I217" s="265"/>
      <c r="J217" s="24"/>
      <c r="K217" s="12"/>
      <c r="L217" s="84"/>
      <c r="M217" s="431"/>
      <c r="N217" s="432"/>
      <c r="O217" s="432"/>
      <c r="P217" s="432"/>
      <c r="Q217" s="432"/>
      <c r="R217" s="432"/>
      <c r="S217" s="433"/>
      <c r="T217" s="24"/>
      <c r="U217" s="4"/>
      <c r="V217" s="222"/>
      <c r="W217" s="222"/>
    </row>
    <row r="218" spans="1:57" s="111" customFormat="1" ht="12.75" hidden="1" customHeight="1" x14ac:dyDescent="0.25">
      <c r="A218" s="12"/>
      <c r="B218" s="84"/>
      <c r="C218" s="436" t="s">
        <v>49</v>
      </c>
      <c r="D218" s="437"/>
      <c r="E218" s="437"/>
      <c r="F218" s="437"/>
      <c r="G218" s="437"/>
      <c r="H218" s="437"/>
      <c r="I218" s="444"/>
      <c r="J218" s="24"/>
      <c r="K218" s="113"/>
      <c r="L218" s="84"/>
      <c r="M218" s="431"/>
      <c r="N218" s="432"/>
      <c r="O218" s="432"/>
      <c r="P218" s="432"/>
      <c r="Q218" s="432"/>
      <c r="R218" s="432"/>
      <c r="S218" s="433"/>
      <c r="T218" s="24"/>
      <c r="U218" s="4"/>
      <c r="V218" s="222"/>
      <c r="W218" s="222"/>
    </row>
    <row r="219" spans="1:57" s="111" customFormat="1" ht="6" hidden="1" customHeight="1" x14ac:dyDescent="0.25">
      <c r="A219" s="12"/>
      <c r="B219" s="84"/>
      <c r="C219" s="436"/>
      <c r="D219" s="437"/>
      <c r="E219" s="437"/>
      <c r="F219" s="437"/>
      <c r="G219" s="437"/>
      <c r="H219" s="437"/>
      <c r="I219" s="444"/>
      <c r="J219" s="24"/>
      <c r="K219" s="12"/>
      <c r="L219" s="84"/>
      <c r="M219" s="431"/>
      <c r="N219" s="432"/>
      <c r="O219" s="432"/>
      <c r="P219" s="432"/>
      <c r="Q219" s="432"/>
      <c r="R219" s="432"/>
      <c r="S219" s="433"/>
      <c r="T219" s="24"/>
      <c r="U219" s="4"/>
      <c r="W219" s="222"/>
    </row>
    <row r="220" spans="1:57" s="111" customFormat="1" hidden="1" x14ac:dyDescent="0.25">
      <c r="A220" s="12"/>
      <c r="B220" s="84"/>
      <c r="C220" s="273"/>
      <c r="D220" s="274"/>
      <c r="E220" s="274"/>
      <c r="F220" s="262"/>
      <c r="G220" s="263" t="s">
        <v>3</v>
      </c>
      <c r="H220" s="264"/>
      <c r="I220" s="265" t="s">
        <v>2</v>
      </c>
      <c r="J220" s="24"/>
      <c r="K220" s="12"/>
      <c r="L220" s="84"/>
      <c r="M220" s="431"/>
      <c r="N220" s="432"/>
      <c r="O220" s="432"/>
      <c r="P220" s="432"/>
      <c r="Q220" s="432"/>
      <c r="R220" s="432"/>
      <c r="S220" s="433"/>
      <c r="T220" s="24"/>
      <c r="U220" s="4"/>
      <c r="W220" s="222"/>
      <c r="X220" s="222"/>
      <c r="Y220" s="222"/>
    </row>
    <row r="221" spans="1:57" s="111" customFormat="1" ht="6" hidden="1" customHeight="1" x14ac:dyDescent="0.25">
      <c r="A221" s="12"/>
      <c r="B221" s="84"/>
      <c r="C221" s="273"/>
      <c r="D221" s="274"/>
      <c r="E221" s="274"/>
      <c r="F221" s="274"/>
      <c r="G221" s="274"/>
      <c r="H221" s="274"/>
      <c r="I221" s="265"/>
      <c r="J221" s="24"/>
      <c r="K221" s="12"/>
      <c r="L221" s="84"/>
      <c r="M221" s="431"/>
      <c r="N221" s="432"/>
      <c r="O221" s="432"/>
      <c r="P221" s="432"/>
      <c r="Q221" s="432"/>
      <c r="R221" s="432"/>
      <c r="S221" s="433"/>
      <c r="T221" s="24"/>
      <c r="U221" s="4"/>
      <c r="X221" s="222"/>
      <c r="Y221" s="222"/>
    </row>
    <row r="222" spans="1:57" s="111" customFormat="1" ht="12.75" hidden="1" customHeight="1" x14ac:dyDescent="0.25">
      <c r="A222" s="12"/>
      <c r="B222" s="84"/>
      <c r="C222" s="436" t="s">
        <v>74</v>
      </c>
      <c r="D222" s="437"/>
      <c r="E222" s="437"/>
      <c r="F222" s="437"/>
      <c r="G222" s="437"/>
      <c r="H222" s="437"/>
      <c r="I222" s="444"/>
      <c r="J222" s="24"/>
      <c r="K222" s="113"/>
      <c r="L222" s="84"/>
      <c r="M222" s="431"/>
      <c r="N222" s="432"/>
      <c r="O222" s="432"/>
      <c r="P222" s="432"/>
      <c r="Q222" s="432"/>
      <c r="R222" s="432"/>
      <c r="S222" s="433"/>
      <c r="T222" s="24"/>
      <c r="U222" s="4"/>
      <c r="X222" s="222"/>
      <c r="Y222" s="222"/>
    </row>
    <row r="223" spans="1:57" s="111" customFormat="1" ht="12.75" hidden="1" customHeight="1" x14ac:dyDescent="0.25">
      <c r="A223" s="12"/>
      <c r="B223" s="84"/>
      <c r="C223" s="436"/>
      <c r="D223" s="437"/>
      <c r="E223" s="437"/>
      <c r="F223" s="437"/>
      <c r="G223" s="437"/>
      <c r="H223" s="437"/>
      <c r="I223" s="444"/>
      <c r="J223" s="24"/>
      <c r="K223" s="12"/>
      <c r="L223" s="84"/>
      <c r="M223" s="431"/>
      <c r="N223" s="432"/>
      <c r="O223" s="432"/>
      <c r="P223" s="432"/>
      <c r="Q223" s="432"/>
      <c r="R223" s="432"/>
      <c r="S223" s="433"/>
      <c r="T223" s="24"/>
      <c r="U223" s="4"/>
      <c r="X223" s="222"/>
      <c r="Y223" s="222"/>
    </row>
    <row r="224" spans="1:57" s="111" customFormat="1" ht="12.75" hidden="1" customHeight="1" x14ac:dyDescent="0.25">
      <c r="A224" s="12"/>
      <c r="B224" s="84"/>
      <c r="C224" s="436"/>
      <c r="D224" s="437"/>
      <c r="E224" s="437"/>
      <c r="F224" s="437"/>
      <c r="G224" s="437"/>
      <c r="H224" s="437"/>
      <c r="I224" s="444"/>
      <c r="J224" s="24"/>
      <c r="K224" s="12"/>
      <c r="L224" s="84"/>
      <c r="M224" s="431"/>
      <c r="N224" s="432"/>
      <c r="O224" s="432"/>
      <c r="P224" s="432"/>
      <c r="Q224" s="432"/>
      <c r="R224" s="432"/>
      <c r="S224" s="433"/>
      <c r="T224" s="24"/>
      <c r="U224" s="4"/>
      <c r="X224" s="222"/>
      <c r="Y224" s="222"/>
    </row>
    <row r="225" spans="1:67" s="111" customFormat="1" ht="12.75" hidden="1" customHeight="1" x14ac:dyDescent="0.25">
      <c r="A225" s="12"/>
      <c r="B225" s="84"/>
      <c r="C225" s="436"/>
      <c r="D225" s="437"/>
      <c r="E225" s="437"/>
      <c r="F225" s="437"/>
      <c r="G225" s="437"/>
      <c r="H225" s="437"/>
      <c r="I225" s="444"/>
      <c r="J225" s="24"/>
      <c r="K225" s="12"/>
      <c r="L225" s="84"/>
      <c r="M225" s="431"/>
      <c r="N225" s="432"/>
      <c r="O225" s="432"/>
      <c r="P225" s="432"/>
      <c r="Q225" s="432"/>
      <c r="R225" s="432"/>
      <c r="S225" s="433"/>
      <c r="T225" s="24"/>
      <c r="U225" s="4"/>
      <c r="X225" s="222"/>
      <c r="Y225" s="222"/>
    </row>
    <row r="226" spans="1:67" s="111" customFormat="1" hidden="1" x14ac:dyDescent="0.25">
      <c r="A226" s="12"/>
      <c r="B226" s="84"/>
      <c r="C226" s="436"/>
      <c r="D226" s="437"/>
      <c r="E226" s="437"/>
      <c r="F226" s="437"/>
      <c r="G226" s="437"/>
      <c r="H226" s="437"/>
      <c r="I226" s="444"/>
      <c r="J226" s="24"/>
      <c r="K226" s="12"/>
      <c r="L226" s="84"/>
      <c r="M226" s="431"/>
      <c r="N226" s="432"/>
      <c r="O226" s="432"/>
      <c r="P226" s="432"/>
      <c r="Q226" s="432"/>
      <c r="R226" s="432"/>
      <c r="S226" s="433"/>
      <c r="T226" s="24"/>
      <c r="U226" s="4"/>
      <c r="X226" s="222"/>
      <c r="Y226" s="222"/>
    </row>
    <row r="227" spans="1:67" s="111" customFormat="1" hidden="1" x14ac:dyDescent="0.25">
      <c r="A227" s="12"/>
      <c r="B227" s="84"/>
      <c r="C227" s="273"/>
      <c r="D227" s="274"/>
      <c r="E227" s="274"/>
      <c r="F227" s="262"/>
      <c r="G227" s="263" t="s">
        <v>3</v>
      </c>
      <c r="H227" s="264"/>
      <c r="I227" s="265" t="s">
        <v>2</v>
      </c>
      <c r="J227" s="24"/>
      <c r="K227" s="12"/>
      <c r="L227" s="84"/>
      <c r="M227" s="431"/>
      <c r="N227" s="432"/>
      <c r="O227" s="432"/>
      <c r="P227" s="432"/>
      <c r="Q227" s="432"/>
      <c r="R227" s="432"/>
      <c r="S227" s="433"/>
      <c r="T227" s="24"/>
      <c r="U227" s="4"/>
      <c r="X227" s="222"/>
      <c r="Y227" s="222"/>
      <c r="Z227" s="89"/>
    </row>
    <row r="228" spans="1:67" s="111" customFormat="1" ht="6" hidden="1" customHeight="1" x14ac:dyDescent="0.25">
      <c r="A228" s="12"/>
      <c r="B228" s="84"/>
      <c r="C228" s="273"/>
      <c r="D228" s="274"/>
      <c r="E228" s="274"/>
      <c r="F228" s="274"/>
      <c r="G228" s="274"/>
      <c r="H228" s="274"/>
      <c r="I228" s="265"/>
      <c r="J228" s="24"/>
      <c r="K228" s="12"/>
      <c r="L228" s="84"/>
      <c r="M228" s="431"/>
      <c r="N228" s="432"/>
      <c r="O228" s="432"/>
      <c r="P228" s="432"/>
      <c r="Q228" s="432"/>
      <c r="R228" s="432"/>
      <c r="S228" s="433"/>
      <c r="T228" s="24"/>
      <c r="U228" s="4"/>
      <c r="X228" s="222"/>
      <c r="Y228" s="222"/>
      <c r="Z228" s="86"/>
    </row>
    <row r="229" spans="1:67" s="111" customFormat="1" ht="12.6" hidden="1" customHeight="1" x14ac:dyDescent="0.25">
      <c r="A229" s="12"/>
      <c r="B229" s="84"/>
      <c r="C229" s="436" t="s">
        <v>75</v>
      </c>
      <c r="D229" s="437"/>
      <c r="E229" s="437"/>
      <c r="F229" s="437"/>
      <c r="G229" s="437"/>
      <c r="H229" s="437"/>
      <c r="I229" s="444"/>
      <c r="J229" s="24"/>
      <c r="K229" s="113"/>
      <c r="L229" s="84"/>
      <c r="M229" s="431"/>
      <c r="N229" s="432"/>
      <c r="O229" s="432"/>
      <c r="P229" s="432"/>
      <c r="Q229" s="432"/>
      <c r="R229" s="432"/>
      <c r="S229" s="433"/>
      <c r="T229" s="24"/>
      <c r="U229" s="4"/>
      <c r="Z229" s="86"/>
    </row>
    <row r="230" spans="1:67" s="111" customFormat="1" ht="12.6" hidden="1" customHeight="1" x14ac:dyDescent="0.25">
      <c r="A230" s="12"/>
      <c r="B230" s="84"/>
      <c r="C230" s="436"/>
      <c r="D230" s="437"/>
      <c r="E230" s="437"/>
      <c r="F230" s="437"/>
      <c r="G230" s="437"/>
      <c r="H230" s="437"/>
      <c r="I230" s="444"/>
      <c r="J230" s="24"/>
      <c r="K230" s="12"/>
      <c r="L230" s="84"/>
      <c r="M230" s="431"/>
      <c r="N230" s="432"/>
      <c r="O230" s="432"/>
      <c r="P230" s="432"/>
      <c r="Q230" s="432"/>
      <c r="R230" s="432"/>
      <c r="S230" s="433"/>
      <c r="T230" s="24"/>
      <c r="U230" s="4"/>
    </row>
    <row r="231" spans="1:67" s="111" customFormat="1" ht="12.6" hidden="1" customHeight="1" x14ac:dyDescent="0.25">
      <c r="A231" s="12"/>
      <c r="B231" s="84"/>
      <c r="C231" s="436"/>
      <c r="D231" s="437"/>
      <c r="E231" s="437"/>
      <c r="F231" s="437"/>
      <c r="G231" s="437"/>
      <c r="H231" s="437"/>
      <c r="I231" s="444"/>
      <c r="J231" s="24"/>
      <c r="K231" s="12"/>
      <c r="L231" s="84"/>
      <c r="M231" s="431"/>
      <c r="N231" s="432"/>
      <c r="O231" s="432"/>
      <c r="P231" s="432"/>
      <c r="Q231" s="432"/>
      <c r="R231" s="432"/>
      <c r="S231" s="433"/>
      <c r="T231" s="24"/>
      <c r="U231" s="4"/>
    </row>
    <row r="232" spans="1:67" s="111" customFormat="1" ht="12.6" hidden="1" customHeight="1" x14ac:dyDescent="0.25">
      <c r="A232" s="12"/>
      <c r="B232" s="84"/>
      <c r="C232" s="436"/>
      <c r="D232" s="437"/>
      <c r="E232" s="437"/>
      <c r="F232" s="437"/>
      <c r="G232" s="437"/>
      <c r="H232" s="437"/>
      <c r="I232" s="444"/>
      <c r="J232" s="24"/>
      <c r="K232" s="12"/>
      <c r="L232" s="84"/>
      <c r="M232" s="431"/>
      <c r="N232" s="432"/>
      <c r="O232" s="432"/>
      <c r="P232" s="432"/>
      <c r="Q232" s="432"/>
      <c r="R232" s="432"/>
      <c r="S232" s="433"/>
      <c r="T232" s="24"/>
      <c r="U232" s="4"/>
    </row>
    <row r="233" spans="1:67" s="111" customFormat="1" ht="12.75" hidden="1" customHeight="1" x14ac:dyDescent="0.25">
      <c r="A233" s="12"/>
      <c r="B233" s="84"/>
      <c r="C233" s="436"/>
      <c r="D233" s="437"/>
      <c r="E233" s="437"/>
      <c r="F233" s="437"/>
      <c r="G233" s="437"/>
      <c r="H233" s="437"/>
      <c r="I233" s="444"/>
      <c r="J233" s="24"/>
      <c r="K233" s="12"/>
      <c r="L233" s="84"/>
      <c r="M233" s="431"/>
      <c r="N233" s="432"/>
      <c r="O233" s="432"/>
      <c r="P233" s="432"/>
      <c r="Q233" s="432"/>
      <c r="R233" s="432"/>
      <c r="S233" s="433"/>
      <c r="T233" s="24"/>
      <c r="U233" s="4"/>
    </row>
    <row r="234" spans="1:67" s="111" customFormat="1" ht="12.75" hidden="1" customHeight="1" x14ac:dyDescent="0.25">
      <c r="A234" s="12"/>
      <c r="B234" s="84"/>
      <c r="C234" s="436"/>
      <c r="D234" s="437"/>
      <c r="E234" s="437"/>
      <c r="F234" s="437"/>
      <c r="G234" s="437"/>
      <c r="H234" s="437"/>
      <c r="I234" s="444"/>
      <c r="J234" s="24"/>
      <c r="K234" s="12"/>
      <c r="L234" s="84"/>
      <c r="M234" s="431"/>
      <c r="N234" s="432"/>
      <c r="O234" s="432"/>
      <c r="P234" s="432"/>
      <c r="Q234" s="432"/>
      <c r="R234" s="432"/>
      <c r="S234" s="433"/>
      <c r="T234" s="24"/>
      <c r="U234" s="4"/>
    </row>
    <row r="235" spans="1:67" s="111" customFormat="1" ht="6" hidden="1" customHeight="1" x14ac:dyDescent="0.25">
      <c r="A235" s="12"/>
      <c r="B235" s="84"/>
      <c r="C235" s="436"/>
      <c r="D235" s="437"/>
      <c r="E235" s="437"/>
      <c r="F235" s="437"/>
      <c r="G235" s="437"/>
      <c r="H235" s="437"/>
      <c r="I235" s="444"/>
      <c r="J235" s="24"/>
      <c r="K235" s="12"/>
      <c r="L235" s="84"/>
      <c r="M235" s="431"/>
      <c r="N235" s="432"/>
      <c r="O235" s="432"/>
      <c r="P235" s="432"/>
      <c r="Q235" s="432"/>
      <c r="R235" s="432"/>
      <c r="S235" s="433"/>
      <c r="T235" s="24"/>
      <c r="U235" s="4"/>
    </row>
    <row r="236" spans="1:67" s="111" customFormat="1" hidden="1" x14ac:dyDescent="0.25">
      <c r="A236" s="12"/>
      <c r="B236" s="84"/>
      <c r="C236" s="273"/>
      <c r="D236" s="274"/>
      <c r="E236" s="274"/>
      <c r="F236" s="262"/>
      <c r="G236" s="263" t="s">
        <v>3</v>
      </c>
      <c r="H236" s="264"/>
      <c r="I236" s="265" t="s">
        <v>2</v>
      </c>
      <c r="J236" s="24"/>
      <c r="K236" s="12"/>
      <c r="L236" s="84"/>
      <c r="M236" s="431"/>
      <c r="N236" s="432"/>
      <c r="O236" s="432"/>
      <c r="P236" s="432"/>
      <c r="Q236" s="432"/>
      <c r="R236" s="432"/>
      <c r="S236" s="433"/>
      <c r="T236" s="24"/>
      <c r="U236" s="4"/>
    </row>
    <row r="237" spans="1:67" s="111" customFormat="1" ht="8.4" customHeight="1" x14ac:dyDescent="0.25">
      <c r="A237" s="12"/>
      <c r="B237" s="84"/>
      <c r="C237" s="273"/>
      <c r="D237" s="274"/>
      <c r="E237" s="274"/>
      <c r="F237" s="281"/>
      <c r="G237" s="263"/>
      <c r="H237" s="282"/>
      <c r="I237" s="265"/>
      <c r="J237" s="24"/>
      <c r="K237" s="12"/>
      <c r="L237" s="84"/>
      <c r="M237" s="431"/>
      <c r="N237" s="432"/>
      <c r="O237" s="432"/>
      <c r="P237" s="432"/>
      <c r="Q237" s="432"/>
      <c r="R237" s="432"/>
      <c r="S237" s="433"/>
      <c r="T237" s="24"/>
      <c r="U237" s="4"/>
    </row>
    <row r="238" spans="1:67" s="145" customFormat="1" ht="12.75" customHeight="1" x14ac:dyDescent="0.25">
      <c r="A238" s="198"/>
      <c r="B238" s="199"/>
      <c r="C238" s="434" t="s">
        <v>79</v>
      </c>
      <c r="D238" s="445"/>
      <c r="E238" s="445"/>
      <c r="F238" s="445"/>
      <c r="G238" s="445"/>
      <c r="H238" s="445"/>
      <c r="I238" s="446"/>
      <c r="J238" s="197"/>
      <c r="K238" s="283"/>
      <c r="L238" s="199"/>
      <c r="M238" s="431"/>
      <c r="N238" s="432"/>
      <c r="O238" s="432"/>
      <c r="P238" s="432"/>
      <c r="Q238" s="432"/>
      <c r="R238" s="432"/>
      <c r="S238" s="433"/>
      <c r="T238" s="197"/>
      <c r="U238" s="146"/>
      <c r="V238" s="111"/>
      <c r="W238" s="111"/>
      <c r="X238" s="111"/>
      <c r="Y238" s="111"/>
      <c r="Z238" s="111"/>
      <c r="AA238" s="111"/>
      <c r="AB238" s="111"/>
      <c r="AC238" s="111"/>
      <c r="AD238" s="111"/>
      <c r="AE238" s="111"/>
      <c r="AF238" s="111"/>
      <c r="AG238" s="111"/>
      <c r="AH238" s="111"/>
      <c r="AI238" s="111"/>
      <c r="AJ238" s="111"/>
      <c r="AK238" s="111"/>
      <c r="AL238" s="111"/>
      <c r="AM238" s="111"/>
      <c r="AN238" s="111"/>
      <c r="AO238" s="111"/>
      <c r="AP238" s="111"/>
      <c r="AQ238" s="111"/>
      <c r="AR238" s="111"/>
      <c r="AS238" s="111"/>
      <c r="AT238" s="111"/>
      <c r="AU238" s="111"/>
      <c r="AV238" s="111"/>
      <c r="AW238" s="111"/>
      <c r="AX238" s="111"/>
      <c r="AY238" s="111"/>
      <c r="AZ238" s="111"/>
      <c r="BA238" s="111"/>
      <c r="BB238" s="111"/>
      <c r="BC238" s="111"/>
      <c r="BD238" s="111"/>
      <c r="BE238" s="111"/>
      <c r="BF238" s="111"/>
      <c r="BG238" s="111"/>
      <c r="BH238" s="111"/>
      <c r="BI238" s="111"/>
      <c r="BJ238" s="111"/>
      <c r="BK238" s="111"/>
      <c r="BL238" s="111"/>
      <c r="BM238" s="111"/>
      <c r="BN238" s="111"/>
      <c r="BO238" s="111"/>
    </row>
    <row r="239" spans="1:67" s="145" customFormat="1" ht="6" customHeight="1" x14ac:dyDescent="0.25">
      <c r="A239" s="198"/>
      <c r="B239" s="199"/>
      <c r="C239" s="256"/>
      <c r="D239" s="284"/>
      <c r="E239" s="284"/>
      <c r="F239" s="284"/>
      <c r="G239" s="284"/>
      <c r="H239" s="284"/>
      <c r="I239" s="150"/>
      <c r="J239" s="197"/>
      <c r="K239" s="283"/>
      <c r="L239" s="199"/>
      <c r="M239" s="431"/>
      <c r="N239" s="432"/>
      <c r="O239" s="432"/>
      <c r="P239" s="432"/>
      <c r="Q239" s="432"/>
      <c r="R239" s="432"/>
      <c r="S239" s="433"/>
      <c r="T239" s="197"/>
      <c r="U239" s="146"/>
      <c r="V239" s="111"/>
      <c r="W239" s="111"/>
      <c r="X239" s="111"/>
      <c r="Y239" s="111"/>
      <c r="Z239" s="111"/>
      <c r="AA239" s="111"/>
      <c r="AB239" s="111"/>
      <c r="AC239" s="111"/>
      <c r="AD239" s="111"/>
      <c r="AE239" s="111"/>
      <c r="AF239" s="111"/>
      <c r="AG239" s="111"/>
      <c r="AH239" s="111"/>
      <c r="AI239" s="111"/>
      <c r="AJ239" s="111"/>
      <c r="AK239" s="111"/>
      <c r="AL239" s="111"/>
      <c r="AM239" s="111"/>
      <c r="AN239" s="111"/>
      <c r="AO239" s="111"/>
      <c r="AP239" s="111"/>
      <c r="AQ239" s="111"/>
      <c r="AR239" s="111"/>
      <c r="AS239" s="111"/>
      <c r="AT239" s="111"/>
      <c r="AU239" s="111"/>
      <c r="AV239" s="111"/>
      <c r="AW239" s="111"/>
      <c r="AX239" s="111"/>
      <c r="AY239" s="111"/>
      <c r="AZ239" s="111"/>
      <c r="BA239" s="111"/>
      <c r="BB239" s="111"/>
      <c r="BC239" s="111"/>
      <c r="BD239" s="111"/>
      <c r="BE239" s="111"/>
      <c r="BF239" s="111"/>
      <c r="BG239" s="111"/>
      <c r="BH239" s="111"/>
      <c r="BI239" s="111"/>
      <c r="BJ239" s="111"/>
      <c r="BK239" s="111"/>
      <c r="BL239" s="111"/>
      <c r="BM239" s="111"/>
      <c r="BN239" s="111"/>
      <c r="BO239" s="111"/>
    </row>
    <row r="240" spans="1:67" s="145" customFormat="1" x14ac:dyDescent="0.25">
      <c r="A240" s="198"/>
      <c r="B240" s="199"/>
      <c r="C240" s="434" t="s">
        <v>80</v>
      </c>
      <c r="D240" s="435"/>
      <c r="E240" s="438"/>
      <c r="F240" s="48"/>
      <c r="G240" s="76" t="s">
        <v>3</v>
      </c>
      <c r="H240" s="49"/>
      <c r="I240" s="77" t="s">
        <v>2</v>
      </c>
      <c r="J240" s="197"/>
      <c r="K240" s="198"/>
      <c r="L240" s="199"/>
      <c r="M240" s="431"/>
      <c r="N240" s="432"/>
      <c r="O240" s="432"/>
      <c r="P240" s="432"/>
      <c r="Q240" s="432"/>
      <c r="R240" s="432"/>
      <c r="S240" s="433"/>
      <c r="T240" s="197"/>
      <c r="U240" s="146"/>
      <c r="V240" s="111"/>
      <c r="W240" s="111"/>
      <c r="X240" s="111"/>
      <c r="Y240" s="111"/>
      <c r="Z240" s="111"/>
      <c r="AA240" s="111"/>
      <c r="AB240" s="111"/>
      <c r="AC240" s="111"/>
      <c r="AD240" s="111"/>
      <c r="AE240" s="111"/>
      <c r="AF240" s="111"/>
      <c r="AG240" s="111"/>
      <c r="AH240" s="111"/>
      <c r="AI240" s="111"/>
      <c r="AJ240" s="111"/>
      <c r="AK240" s="111"/>
      <c r="AL240" s="111"/>
      <c r="AM240" s="111"/>
      <c r="AN240" s="111"/>
      <c r="AO240" s="111"/>
      <c r="AP240" s="111"/>
      <c r="AQ240" s="111"/>
      <c r="AR240" s="111"/>
      <c r="AS240" s="111"/>
      <c r="AT240" s="111"/>
      <c r="AU240" s="111"/>
      <c r="AV240" s="111"/>
      <c r="AW240" s="111"/>
      <c r="AX240" s="111"/>
      <c r="AY240" s="111"/>
      <c r="AZ240" s="111"/>
      <c r="BA240" s="111"/>
      <c r="BB240" s="111"/>
      <c r="BC240" s="111"/>
      <c r="BD240" s="111"/>
      <c r="BE240" s="111"/>
      <c r="BF240" s="111"/>
      <c r="BG240" s="111"/>
      <c r="BH240" s="111"/>
      <c r="BI240" s="111"/>
      <c r="BJ240" s="111"/>
      <c r="BK240" s="111"/>
      <c r="BL240" s="111"/>
      <c r="BM240" s="111"/>
      <c r="BN240" s="111"/>
      <c r="BO240" s="111"/>
    </row>
    <row r="241" spans="1:67" s="145" customFormat="1" ht="6" customHeight="1" x14ac:dyDescent="0.25">
      <c r="A241" s="198"/>
      <c r="B241" s="199"/>
      <c r="C241" s="115"/>
      <c r="D241" s="67"/>
      <c r="E241" s="67"/>
      <c r="F241" s="203"/>
      <c r="G241" s="76"/>
      <c r="H241" s="204"/>
      <c r="I241" s="77"/>
      <c r="J241" s="197"/>
      <c r="K241" s="198"/>
      <c r="L241" s="199"/>
      <c r="M241" s="431"/>
      <c r="N241" s="432"/>
      <c r="O241" s="432"/>
      <c r="P241" s="432"/>
      <c r="Q241" s="432"/>
      <c r="R241" s="432"/>
      <c r="S241" s="433"/>
      <c r="T241" s="197"/>
      <c r="U241" s="146"/>
      <c r="V241" s="4"/>
      <c r="W241" s="111"/>
      <c r="X241" s="111"/>
      <c r="Y241" s="111"/>
      <c r="Z241" s="111"/>
      <c r="AA241" s="111"/>
      <c r="AB241" s="111"/>
      <c r="AC241" s="111"/>
      <c r="AD241" s="111"/>
      <c r="AE241" s="111"/>
      <c r="AF241" s="111"/>
      <c r="AG241" s="111"/>
      <c r="AH241" s="111"/>
      <c r="AI241" s="111"/>
      <c r="AJ241" s="111"/>
      <c r="AK241" s="111"/>
      <c r="AL241" s="111"/>
      <c r="AM241" s="111"/>
      <c r="AN241" s="111"/>
      <c r="AO241" s="111"/>
      <c r="AP241" s="111"/>
      <c r="AQ241" s="111"/>
      <c r="AR241" s="111"/>
      <c r="AS241" s="111"/>
      <c r="AT241" s="111"/>
      <c r="AU241" s="111"/>
      <c r="AV241" s="111"/>
      <c r="AW241" s="111"/>
      <c r="AX241" s="111"/>
      <c r="AY241" s="111"/>
      <c r="AZ241" s="111"/>
      <c r="BA241" s="111"/>
      <c r="BB241" s="111"/>
      <c r="BC241" s="111"/>
      <c r="BD241" s="111"/>
      <c r="BE241" s="111"/>
      <c r="BF241" s="111"/>
      <c r="BG241" s="111"/>
      <c r="BH241" s="111"/>
      <c r="BI241" s="111"/>
      <c r="BJ241" s="111"/>
      <c r="BK241" s="111"/>
      <c r="BL241" s="111"/>
      <c r="BM241" s="111"/>
      <c r="BN241" s="111"/>
      <c r="BO241" s="111"/>
    </row>
    <row r="242" spans="1:67" s="145" customFormat="1" x14ac:dyDescent="0.25">
      <c r="A242" s="198"/>
      <c r="B242" s="199"/>
      <c r="C242" s="434" t="s">
        <v>83</v>
      </c>
      <c r="D242" s="435"/>
      <c r="E242" s="438"/>
      <c r="F242" s="48"/>
      <c r="G242" s="76" t="s">
        <v>3</v>
      </c>
      <c r="H242" s="49"/>
      <c r="I242" s="77" t="s">
        <v>2</v>
      </c>
      <c r="J242" s="197"/>
      <c r="K242" s="198"/>
      <c r="L242" s="199"/>
      <c r="M242" s="431"/>
      <c r="N242" s="432"/>
      <c r="O242" s="432"/>
      <c r="P242" s="432"/>
      <c r="Q242" s="432"/>
      <c r="R242" s="432"/>
      <c r="S242" s="433"/>
      <c r="T242" s="197"/>
      <c r="U242" s="146"/>
      <c r="V242" s="4"/>
      <c r="W242" s="111"/>
      <c r="X242" s="111"/>
      <c r="Y242" s="111"/>
      <c r="Z242" s="111"/>
      <c r="AA242" s="111"/>
      <c r="AB242" s="111"/>
      <c r="AC242" s="111"/>
      <c r="AD242" s="111"/>
      <c r="AE242" s="111"/>
      <c r="AF242" s="111"/>
      <c r="AG242" s="111"/>
      <c r="AH242" s="111"/>
      <c r="AI242" s="111"/>
      <c r="AJ242" s="111"/>
      <c r="AK242" s="111"/>
      <c r="AL242" s="111"/>
      <c r="AM242" s="111"/>
      <c r="AN242" s="111"/>
      <c r="AO242" s="111"/>
      <c r="AP242" s="111"/>
      <c r="AQ242" s="111"/>
      <c r="AR242" s="111"/>
      <c r="AS242" s="111"/>
      <c r="AT242" s="111"/>
      <c r="AU242" s="111"/>
      <c r="AV242" s="111"/>
      <c r="AW242" s="111"/>
      <c r="AX242" s="111"/>
      <c r="AY242" s="111"/>
      <c r="AZ242" s="111"/>
      <c r="BA242" s="111"/>
      <c r="BB242" s="111"/>
      <c r="BC242" s="111"/>
      <c r="BD242" s="111"/>
      <c r="BE242" s="111"/>
      <c r="BF242" s="111"/>
      <c r="BG242" s="111"/>
      <c r="BH242" s="111"/>
      <c r="BI242" s="111"/>
      <c r="BJ242" s="111"/>
      <c r="BK242" s="111"/>
      <c r="BL242" s="111"/>
      <c r="BM242" s="111"/>
      <c r="BN242" s="111"/>
      <c r="BO242" s="111"/>
    </row>
    <row r="243" spans="1:67" s="145" customFormat="1" x14ac:dyDescent="0.25">
      <c r="A243" s="198"/>
      <c r="B243" s="199"/>
      <c r="C243" s="434" t="s">
        <v>84</v>
      </c>
      <c r="D243" s="435"/>
      <c r="E243" s="435"/>
      <c r="F243" s="203"/>
      <c r="G243" s="76"/>
      <c r="H243" s="204"/>
      <c r="I243" s="77"/>
      <c r="J243" s="197"/>
      <c r="K243" s="198"/>
      <c r="L243" s="199"/>
      <c r="M243" s="431"/>
      <c r="N243" s="432"/>
      <c r="O243" s="432"/>
      <c r="P243" s="432"/>
      <c r="Q243" s="432"/>
      <c r="R243" s="432"/>
      <c r="S243" s="433"/>
      <c r="T243" s="197"/>
      <c r="U243" s="146"/>
      <c r="V243" s="4"/>
      <c r="W243"/>
      <c r="X243" s="89"/>
      <c r="Y243" s="89"/>
      <c r="Z243" s="111"/>
      <c r="AA243" s="111"/>
      <c r="AB243" s="111"/>
      <c r="AC243" s="111"/>
      <c r="AD243" s="111"/>
      <c r="AE243" s="111"/>
      <c r="AF243" s="111"/>
      <c r="AG243" s="111"/>
      <c r="AH243" s="111"/>
      <c r="AI243" s="111"/>
      <c r="AJ243" s="111"/>
      <c r="AK243" s="111"/>
      <c r="AL243" s="111"/>
      <c r="AM243" s="111"/>
      <c r="AN243" s="111"/>
      <c r="AO243" s="111"/>
      <c r="AP243" s="111"/>
      <c r="AQ243" s="111"/>
      <c r="AR243" s="111"/>
      <c r="AS243" s="111"/>
      <c r="AT243" s="111"/>
      <c r="AU243" s="111"/>
      <c r="AV243" s="111"/>
      <c r="AW243" s="111"/>
      <c r="AX243" s="111"/>
      <c r="AY243" s="111"/>
      <c r="AZ243" s="111"/>
      <c r="BA243" s="111"/>
      <c r="BB243" s="111"/>
      <c r="BC243" s="111"/>
      <c r="BD243" s="111"/>
      <c r="BE243" s="111"/>
      <c r="BF243" s="111"/>
      <c r="BG243" s="111"/>
      <c r="BH243" s="111"/>
      <c r="BI243" s="111"/>
      <c r="BJ243" s="111"/>
      <c r="BK243" s="111"/>
      <c r="BL243" s="111"/>
      <c r="BM243" s="111"/>
      <c r="BN243" s="111"/>
      <c r="BO243" s="111"/>
    </row>
    <row r="244" spans="1:67" s="145" customFormat="1" ht="6" customHeight="1" x14ac:dyDescent="0.25">
      <c r="A244" s="198"/>
      <c r="B244" s="199"/>
      <c r="C244" s="115"/>
      <c r="D244" s="67"/>
      <c r="E244" s="67"/>
      <c r="F244" s="203"/>
      <c r="G244" s="76"/>
      <c r="H244" s="204"/>
      <c r="I244" s="77"/>
      <c r="J244" s="197"/>
      <c r="K244" s="198"/>
      <c r="L244" s="199"/>
      <c r="M244" s="431"/>
      <c r="N244" s="432"/>
      <c r="O244" s="432"/>
      <c r="P244" s="432"/>
      <c r="Q244" s="432"/>
      <c r="R244" s="432"/>
      <c r="S244" s="433"/>
      <c r="T244" s="197"/>
      <c r="U244" s="146"/>
      <c r="V244" s="4"/>
      <c r="W244"/>
      <c r="X244" s="86"/>
      <c r="Y244" s="86"/>
      <c r="Z244" s="111"/>
      <c r="AA244" s="111"/>
      <c r="AB244" s="111"/>
      <c r="AC244" s="111"/>
      <c r="AD244" s="111"/>
      <c r="AE244" s="111"/>
      <c r="AF244" s="111"/>
      <c r="AG244" s="111"/>
      <c r="AH244" s="111"/>
      <c r="AI244" s="111"/>
      <c r="AJ244" s="111"/>
      <c r="AK244" s="111"/>
      <c r="AL244" s="111"/>
      <c r="AM244" s="111"/>
      <c r="AN244" s="111"/>
      <c r="AO244" s="111"/>
      <c r="AP244" s="111"/>
      <c r="AQ244" s="111"/>
      <c r="AR244" s="111"/>
      <c r="AS244" s="111"/>
      <c r="AT244" s="111"/>
      <c r="AU244" s="111"/>
      <c r="AV244" s="111"/>
      <c r="AW244" s="111"/>
      <c r="AX244" s="111"/>
      <c r="AY244" s="111"/>
      <c r="AZ244" s="111"/>
      <c r="BA244" s="111"/>
      <c r="BB244" s="111"/>
      <c r="BC244" s="111"/>
      <c r="BD244" s="111"/>
      <c r="BE244" s="111"/>
      <c r="BF244" s="111"/>
      <c r="BG244" s="111"/>
      <c r="BH244" s="111"/>
      <c r="BI244" s="111"/>
      <c r="BJ244" s="111"/>
      <c r="BK244" s="111"/>
      <c r="BL244" s="111"/>
      <c r="BM244" s="111"/>
      <c r="BN244" s="111"/>
      <c r="BO244" s="111"/>
    </row>
    <row r="245" spans="1:67" s="145" customFormat="1" x14ac:dyDescent="0.25">
      <c r="A245" s="198"/>
      <c r="B245" s="199"/>
      <c r="C245" s="434" t="s">
        <v>81</v>
      </c>
      <c r="D245" s="435"/>
      <c r="E245" s="438"/>
      <c r="F245" s="48"/>
      <c r="G245" s="76" t="s">
        <v>3</v>
      </c>
      <c r="H245" s="49"/>
      <c r="I245" s="77" t="s">
        <v>2</v>
      </c>
      <c r="J245" s="197"/>
      <c r="K245" s="198"/>
      <c r="L245" s="199"/>
      <c r="M245" s="431"/>
      <c r="N245" s="432"/>
      <c r="O245" s="432"/>
      <c r="P245" s="432"/>
      <c r="Q245" s="432"/>
      <c r="R245" s="432"/>
      <c r="S245" s="433"/>
      <c r="T245" s="197"/>
      <c r="U245" s="146"/>
      <c r="V245"/>
      <c r="W245"/>
      <c r="X245" s="86"/>
      <c r="Y245" s="86"/>
      <c r="Z245" s="111"/>
      <c r="AA245" s="111"/>
      <c r="AB245" s="111"/>
      <c r="AC245" s="111"/>
      <c r="AD245" s="111"/>
      <c r="AE245" s="111"/>
      <c r="AF245" s="111"/>
      <c r="AG245" s="111"/>
      <c r="AH245" s="111"/>
      <c r="AI245" s="111"/>
      <c r="AJ245" s="111"/>
      <c r="AK245" s="111"/>
      <c r="AL245" s="111"/>
      <c r="AM245" s="111"/>
      <c r="AN245" s="111"/>
      <c r="AO245" s="111"/>
      <c r="AP245" s="111"/>
      <c r="AQ245" s="111"/>
      <c r="AR245" s="111"/>
      <c r="AS245" s="111"/>
      <c r="AT245" s="111"/>
      <c r="AU245" s="111"/>
      <c r="AV245" s="111"/>
      <c r="AW245" s="111"/>
      <c r="AX245" s="111"/>
      <c r="AY245" s="111"/>
      <c r="AZ245" s="111"/>
      <c r="BA245" s="111"/>
      <c r="BB245" s="111"/>
      <c r="BC245" s="111"/>
      <c r="BD245" s="111"/>
      <c r="BE245" s="111"/>
      <c r="BF245" s="111"/>
      <c r="BG245" s="111"/>
      <c r="BH245" s="111"/>
      <c r="BI245" s="111"/>
      <c r="BJ245" s="111"/>
      <c r="BK245" s="111"/>
      <c r="BL245" s="111"/>
      <c r="BM245" s="111"/>
      <c r="BN245" s="111"/>
      <c r="BO245" s="111"/>
    </row>
    <row r="246" spans="1:67" s="145" customFormat="1" ht="6" customHeight="1" x14ac:dyDescent="0.25">
      <c r="A246" s="198"/>
      <c r="B246" s="199"/>
      <c r="C246" s="115"/>
      <c r="D246" s="67"/>
      <c r="E246" s="67"/>
      <c r="F246" s="203"/>
      <c r="G246" s="76"/>
      <c r="H246" s="204"/>
      <c r="I246" s="77"/>
      <c r="J246" s="197"/>
      <c r="K246" s="198"/>
      <c r="L246" s="199"/>
      <c r="M246" s="431"/>
      <c r="N246" s="432"/>
      <c r="O246" s="432"/>
      <c r="P246" s="432"/>
      <c r="Q246" s="432"/>
      <c r="R246" s="432"/>
      <c r="S246" s="433"/>
      <c r="T246" s="197"/>
      <c r="U246" s="146"/>
      <c r="V246"/>
      <c r="W246"/>
      <c r="X246" s="86"/>
      <c r="Y246" s="86"/>
      <c r="Z246" s="111"/>
      <c r="AA246" s="111"/>
      <c r="AB246" s="111"/>
      <c r="AC246" s="111"/>
      <c r="AD246" s="111"/>
      <c r="AE246" s="111"/>
      <c r="AF246" s="111"/>
      <c r="AG246" s="111"/>
      <c r="AH246" s="111"/>
      <c r="AI246" s="111"/>
      <c r="AJ246" s="111"/>
      <c r="AK246" s="111"/>
      <c r="AL246" s="111"/>
      <c r="AM246" s="111"/>
      <c r="AN246" s="111"/>
      <c r="AO246" s="111"/>
      <c r="AP246" s="111"/>
      <c r="AQ246" s="111"/>
      <c r="AR246" s="111"/>
      <c r="AS246" s="111"/>
      <c r="AT246" s="111"/>
      <c r="AU246" s="111"/>
      <c r="AV246" s="111"/>
      <c r="AW246" s="111"/>
      <c r="AX246" s="111"/>
      <c r="AY246" s="111"/>
      <c r="AZ246" s="111"/>
      <c r="BA246" s="111"/>
      <c r="BB246" s="111"/>
      <c r="BC246" s="111"/>
      <c r="BD246" s="111"/>
      <c r="BE246" s="111"/>
      <c r="BF246" s="111"/>
      <c r="BG246" s="111"/>
      <c r="BH246" s="111"/>
      <c r="BI246" s="111"/>
      <c r="BJ246" s="111"/>
      <c r="BK246" s="111"/>
      <c r="BL246" s="111"/>
      <c r="BM246" s="111"/>
      <c r="BN246" s="111"/>
      <c r="BO246" s="111"/>
    </row>
    <row r="247" spans="1:67" s="145" customFormat="1" x14ac:dyDescent="0.25">
      <c r="A247" s="198"/>
      <c r="B247" s="199"/>
      <c r="C247" s="434" t="s">
        <v>82</v>
      </c>
      <c r="D247" s="435"/>
      <c r="E247" s="438"/>
      <c r="F247" s="48"/>
      <c r="G247" s="76" t="s">
        <v>3</v>
      </c>
      <c r="H247" s="49"/>
      <c r="I247" s="77" t="s">
        <v>2</v>
      </c>
      <c r="J247" s="197"/>
      <c r="K247" s="198"/>
      <c r="L247" s="199"/>
      <c r="M247" s="431"/>
      <c r="N247" s="432"/>
      <c r="O247" s="432"/>
      <c r="P247" s="432"/>
      <c r="Q247" s="432"/>
      <c r="R247" s="432"/>
      <c r="S247" s="433"/>
      <c r="T247" s="197"/>
      <c r="U247" s="146"/>
      <c r="V247"/>
      <c r="W247"/>
      <c r="X247" s="86"/>
      <c r="Y247" s="86"/>
      <c r="Z247" s="111"/>
      <c r="AA247" s="111"/>
      <c r="AB247" s="111"/>
      <c r="AC247" s="111"/>
      <c r="AD247" s="111"/>
      <c r="AE247" s="111"/>
      <c r="AF247" s="111"/>
      <c r="AG247" s="111"/>
      <c r="AH247" s="111"/>
      <c r="AI247" s="111"/>
      <c r="AJ247" s="111"/>
      <c r="AK247" s="111"/>
      <c r="AL247" s="111"/>
      <c r="AM247" s="111"/>
      <c r="AN247" s="111"/>
      <c r="AO247" s="111"/>
      <c r="AP247" s="111"/>
      <c r="AQ247" s="111"/>
      <c r="AR247" s="111"/>
      <c r="AS247" s="111"/>
      <c r="AT247" s="111"/>
      <c r="AU247" s="111"/>
      <c r="AV247" s="111"/>
      <c r="AW247" s="111"/>
      <c r="AX247" s="111"/>
      <c r="AY247" s="111"/>
      <c r="AZ247" s="111"/>
      <c r="BA247" s="111"/>
      <c r="BB247" s="111"/>
      <c r="BC247" s="111"/>
      <c r="BD247" s="111"/>
      <c r="BE247" s="111"/>
      <c r="BF247" s="111"/>
      <c r="BG247" s="111"/>
      <c r="BH247" s="111"/>
      <c r="BI247" s="111"/>
      <c r="BJ247" s="111"/>
      <c r="BK247" s="111"/>
      <c r="BL247" s="111"/>
      <c r="BM247" s="111"/>
      <c r="BN247" s="111"/>
      <c r="BO247" s="111"/>
    </row>
    <row r="248" spans="1:67" s="111" customFormat="1" ht="7.8" customHeight="1" x14ac:dyDescent="0.25">
      <c r="A248" s="12"/>
      <c r="B248" s="84"/>
      <c r="C248" s="256"/>
      <c r="D248" s="201"/>
      <c r="E248" s="201"/>
      <c r="F248" s="201"/>
      <c r="G248" s="201"/>
      <c r="H248" s="201"/>
      <c r="I248" s="202"/>
      <c r="J248" s="24"/>
      <c r="K248" s="12"/>
      <c r="L248" s="84"/>
      <c r="M248" s="431"/>
      <c r="N248" s="432"/>
      <c r="O248" s="432"/>
      <c r="P248" s="432"/>
      <c r="Q248" s="432"/>
      <c r="R248" s="432"/>
      <c r="S248" s="433"/>
      <c r="T248" s="24"/>
      <c r="U248" s="4"/>
      <c r="V248"/>
      <c r="W248"/>
      <c r="X248" s="86"/>
      <c r="Y248" s="86"/>
      <c r="AA248" s="145"/>
      <c r="AB248" s="145"/>
      <c r="AC248" s="145"/>
      <c r="AD248" s="145"/>
      <c r="AE248" s="145"/>
    </row>
    <row r="249" spans="1:67" s="111" customFormat="1" ht="7.5" customHeight="1" x14ac:dyDescent="0.25">
      <c r="A249" s="12"/>
      <c r="B249" s="84"/>
      <c r="C249" s="205"/>
      <c r="D249" s="206"/>
      <c r="E249" s="206"/>
      <c r="F249" s="72"/>
      <c r="G249" s="72"/>
      <c r="H249" s="72"/>
      <c r="I249" s="73"/>
      <c r="J249" s="24"/>
      <c r="K249" s="12"/>
      <c r="L249" s="84"/>
      <c r="M249" s="431"/>
      <c r="N249" s="432"/>
      <c r="O249" s="432"/>
      <c r="P249" s="432"/>
      <c r="Q249" s="432"/>
      <c r="R249" s="432"/>
      <c r="S249" s="433"/>
      <c r="T249" s="24"/>
      <c r="U249" s="4"/>
      <c r="V249"/>
      <c r="W249"/>
      <c r="X249" s="86"/>
      <c r="Y249" s="86"/>
      <c r="AA249" s="145"/>
      <c r="AB249" s="145"/>
      <c r="AC249" s="145"/>
      <c r="AD249" s="145"/>
      <c r="AE249" s="145"/>
    </row>
    <row r="250" spans="1:67" s="111" customFormat="1" ht="24.75" customHeight="1" x14ac:dyDescent="0.25">
      <c r="A250" s="12"/>
      <c r="B250" s="84"/>
      <c r="C250" s="439" t="s">
        <v>69</v>
      </c>
      <c r="D250" s="440"/>
      <c r="E250" s="440"/>
      <c r="F250" s="440"/>
      <c r="G250" s="440"/>
      <c r="H250" s="440"/>
      <c r="I250" s="441"/>
      <c r="J250" s="24"/>
      <c r="K250" s="12"/>
      <c r="L250" s="84"/>
      <c r="M250" s="431"/>
      <c r="N250" s="432"/>
      <c r="O250" s="432"/>
      <c r="P250" s="432"/>
      <c r="Q250" s="432"/>
      <c r="R250" s="432"/>
      <c r="S250" s="433"/>
      <c r="T250" s="24"/>
      <c r="U250" s="4"/>
      <c r="V250"/>
      <c r="W250"/>
      <c r="X250"/>
      <c r="Y250"/>
      <c r="AA250" s="145"/>
      <c r="AB250" s="145"/>
      <c r="AC250" s="145"/>
      <c r="AD250" s="145"/>
      <c r="AE250" s="145"/>
      <c r="AT250" s="145"/>
      <c r="AU250" s="145"/>
    </row>
    <row r="251" spans="1:67" s="145" customFormat="1" ht="6" customHeight="1" x14ac:dyDescent="0.25">
      <c r="A251" s="198"/>
      <c r="B251" s="199"/>
      <c r="C251" s="115"/>
      <c r="D251" s="67"/>
      <c r="E251" s="67"/>
      <c r="F251" s="203"/>
      <c r="G251" s="76"/>
      <c r="H251" s="204"/>
      <c r="I251" s="77"/>
      <c r="J251" s="197"/>
      <c r="K251" s="198"/>
      <c r="L251" s="199"/>
      <c r="M251" s="431"/>
      <c r="N251" s="432"/>
      <c r="O251" s="432"/>
      <c r="P251" s="432"/>
      <c r="Q251" s="432"/>
      <c r="R251" s="432"/>
      <c r="S251" s="433"/>
      <c r="T251" s="197"/>
      <c r="U251" s="146"/>
      <c r="V251"/>
      <c r="W251"/>
      <c r="X251"/>
      <c r="Y251"/>
      <c r="Z251" s="111"/>
      <c r="AF251" s="111"/>
      <c r="AG251" s="111"/>
      <c r="AH251" s="111"/>
      <c r="AI251" s="111"/>
      <c r="AJ251" s="111"/>
      <c r="AK251" s="111"/>
      <c r="AL251" s="111"/>
      <c r="AM251" s="111"/>
      <c r="AN251" s="111"/>
      <c r="AO251" s="111"/>
      <c r="AP251" s="111"/>
      <c r="AQ251" s="111"/>
      <c r="AR251" s="111"/>
      <c r="AS251" s="111"/>
      <c r="AV251" s="111"/>
      <c r="AW251" s="111"/>
      <c r="AX251" s="111"/>
      <c r="AY251" s="111"/>
      <c r="AZ251" s="111"/>
      <c r="BA251" s="111"/>
      <c r="BB251" s="111"/>
      <c r="BC251" s="111"/>
      <c r="BD251" s="111"/>
      <c r="BE251" s="111"/>
      <c r="BF251" s="111"/>
      <c r="BG251" s="111"/>
      <c r="BH251" s="111"/>
      <c r="BI251" s="111"/>
      <c r="BJ251" s="111"/>
      <c r="BK251" s="111"/>
      <c r="BL251" s="111"/>
      <c r="BM251" s="111"/>
      <c r="BN251" s="111"/>
      <c r="BO251" s="111"/>
    </row>
    <row r="252" spans="1:67" s="111" customFormat="1" x14ac:dyDescent="0.25">
      <c r="A252" s="12"/>
      <c r="B252" s="84"/>
      <c r="C252" s="126" t="s">
        <v>50</v>
      </c>
      <c r="D252" s="76"/>
      <c r="E252" s="67"/>
      <c r="F252" s="48"/>
      <c r="G252" s="76" t="s">
        <v>3</v>
      </c>
      <c r="H252" s="49"/>
      <c r="I252" s="77" t="s">
        <v>2</v>
      </c>
      <c r="J252" s="24"/>
      <c r="K252" s="12"/>
      <c r="L252" s="84"/>
      <c r="M252" s="431"/>
      <c r="N252" s="432"/>
      <c r="O252" s="432"/>
      <c r="P252" s="432"/>
      <c r="Q252" s="432"/>
      <c r="R252" s="432"/>
      <c r="S252" s="433"/>
      <c r="T252" s="24"/>
      <c r="U252" s="4"/>
      <c r="X252"/>
      <c r="Y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row>
    <row r="253" spans="1:67" s="145" customFormat="1" ht="6" customHeight="1" x14ac:dyDescent="0.25">
      <c r="A253" s="198"/>
      <c r="B253" s="199"/>
      <c r="C253" s="115"/>
      <c r="D253" s="67"/>
      <c r="E253" s="67"/>
      <c r="F253" s="203"/>
      <c r="G253" s="76"/>
      <c r="H253" s="204"/>
      <c r="I253" s="77"/>
      <c r="J253" s="197"/>
      <c r="K253" s="198"/>
      <c r="L253" s="199"/>
      <c r="M253" s="431"/>
      <c r="N253" s="432"/>
      <c r="O253" s="432"/>
      <c r="P253" s="432"/>
      <c r="Q253" s="432"/>
      <c r="R253" s="432"/>
      <c r="S253" s="433"/>
      <c r="T253" s="197"/>
      <c r="U253" s="146"/>
      <c r="V253" s="111"/>
      <c r="W253" s="111"/>
      <c r="X253"/>
      <c r="Y253"/>
      <c r="Z253" s="111"/>
      <c r="AV253" s="111"/>
      <c r="AW253" s="111"/>
      <c r="AX253" s="111"/>
      <c r="AY253" s="111"/>
      <c r="AZ253" s="111"/>
      <c r="BA253" s="111"/>
      <c r="BB253" s="111"/>
      <c r="BC253" s="111"/>
      <c r="BD253" s="111"/>
      <c r="BE253" s="111"/>
      <c r="BF253" s="111"/>
      <c r="BG253" s="111"/>
    </row>
    <row r="254" spans="1:67" s="111" customFormat="1" x14ac:dyDescent="0.25">
      <c r="A254" s="12"/>
      <c r="B254" s="84"/>
      <c r="C254" s="126" t="s">
        <v>51</v>
      </c>
      <c r="D254" s="285"/>
      <c r="E254" s="207"/>
      <c r="F254" s="48"/>
      <c r="G254" s="76" t="s">
        <v>3</v>
      </c>
      <c r="H254" s="49"/>
      <c r="I254" s="77" t="s">
        <v>2</v>
      </c>
      <c r="J254" s="24"/>
      <c r="K254" s="12"/>
      <c r="L254" s="84"/>
      <c r="M254" s="431"/>
      <c r="N254" s="432"/>
      <c r="O254" s="432"/>
      <c r="P254" s="432"/>
      <c r="Q254" s="432"/>
      <c r="R254" s="432"/>
      <c r="S254" s="433"/>
      <c r="T254" s="24"/>
      <c r="U254" s="4"/>
      <c r="X254"/>
      <c r="Y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row>
    <row r="255" spans="1:67" s="145" customFormat="1" ht="6" customHeight="1" x14ac:dyDescent="0.25">
      <c r="A255" s="198"/>
      <c r="B255" s="199"/>
      <c r="C255" s="115"/>
      <c r="D255" s="67"/>
      <c r="E255" s="67"/>
      <c r="F255" s="203"/>
      <c r="G255" s="76"/>
      <c r="H255" s="204"/>
      <c r="I255" s="77"/>
      <c r="J255" s="197"/>
      <c r="K255" s="198"/>
      <c r="L255" s="199"/>
      <c r="M255" s="431"/>
      <c r="N255" s="432"/>
      <c r="O255" s="432"/>
      <c r="P255" s="432"/>
      <c r="Q255" s="432"/>
      <c r="R255" s="432"/>
      <c r="S255" s="433"/>
      <c r="T255" s="197"/>
      <c r="U255" s="146"/>
      <c r="V255" s="111"/>
      <c r="W255" s="111"/>
      <c r="X255"/>
      <c r="Y255"/>
      <c r="Z255" s="111"/>
    </row>
    <row r="256" spans="1:67" s="111" customFormat="1" x14ac:dyDescent="0.25">
      <c r="A256" s="12"/>
      <c r="B256" s="84"/>
      <c r="C256" s="126" t="s">
        <v>52</v>
      </c>
      <c r="D256" s="76"/>
      <c r="E256" s="67"/>
      <c r="F256" s="48"/>
      <c r="G256" s="76" t="s">
        <v>3</v>
      </c>
      <c r="H256" s="49"/>
      <c r="I256" s="77" t="s">
        <v>2</v>
      </c>
      <c r="J256" s="24"/>
      <c r="K256" s="12"/>
      <c r="L256" s="84"/>
      <c r="M256" s="431"/>
      <c r="N256" s="432"/>
      <c r="O256" s="432"/>
      <c r="P256" s="432"/>
      <c r="Q256" s="432"/>
      <c r="R256" s="432"/>
      <c r="S256" s="433"/>
      <c r="T256" s="24"/>
      <c r="U256" s="4"/>
      <c r="W256" s="145"/>
      <c r="X256"/>
      <c r="Y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row>
    <row r="257" spans="1:67" s="145" customFormat="1" ht="6" customHeight="1" x14ac:dyDescent="0.25">
      <c r="A257" s="198"/>
      <c r="B257" s="199"/>
      <c r="C257" s="115"/>
      <c r="D257" s="67"/>
      <c r="E257" s="67"/>
      <c r="F257" s="203"/>
      <c r="G257" s="76"/>
      <c r="H257" s="204"/>
      <c r="I257" s="77"/>
      <c r="J257" s="197"/>
      <c r="K257" s="198"/>
      <c r="L257" s="199"/>
      <c r="M257" s="431"/>
      <c r="N257" s="432"/>
      <c r="O257" s="432"/>
      <c r="P257" s="432"/>
      <c r="Q257" s="432"/>
      <c r="R257" s="432"/>
      <c r="S257" s="433"/>
      <c r="T257" s="197"/>
      <c r="U257" s="146"/>
      <c r="V257" s="111"/>
      <c r="W257" s="111"/>
      <c r="X257"/>
      <c r="Y257"/>
      <c r="Z257" s="111"/>
    </row>
    <row r="258" spans="1:67" s="111" customFormat="1" ht="19.8" customHeight="1" x14ac:dyDescent="0.25">
      <c r="A258" s="12"/>
      <c r="B258" s="84"/>
      <c r="C258" s="434" t="s">
        <v>104</v>
      </c>
      <c r="D258" s="435"/>
      <c r="E258" s="435"/>
      <c r="F258" s="305"/>
      <c r="G258" s="305"/>
      <c r="H258" s="305"/>
      <c r="I258" s="306"/>
      <c r="J258" s="24"/>
      <c r="K258" s="12"/>
      <c r="L258" s="84"/>
      <c r="M258" s="431"/>
      <c r="N258" s="432"/>
      <c r="O258" s="432"/>
      <c r="P258" s="432"/>
      <c r="Q258" s="432"/>
      <c r="R258" s="432"/>
      <c r="S258" s="433"/>
      <c r="T258" s="24"/>
      <c r="U258" s="4"/>
      <c r="X258"/>
      <c r="Y258"/>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row>
    <row r="259" spans="1:67" s="111" customFormat="1" x14ac:dyDescent="0.25">
      <c r="A259" s="12"/>
      <c r="B259" s="84"/>
      <c r="C259" s="434"/>
      <c r="D259" s="435"/>
      <c r="E259" s="435"/>
      <c r="F259" s="48"/>
      <c r="G259" s="76" t="s">
        <v>3</v>
      </c>
      <c r="H259" s="49"/>
      <c r="I259" s="77" t="s">
        <v>2</v>
      </c>
      <c r="J259" s="24"/>
      <c r="K259" s="12"/>
      <c r="L259" s="84"/>
      <c r="M259" s="431"/>
      <c r="N259" s="432"/>
      <c r="O259" s="432"/>
      <c r="P259" s="432"/>
      <c r="Q259" s="432"/>
      <c r="R259" s="432"/>
      <c r="S259" s="433"/>
      <c r="T259" s="24"/>
      <c r="U259" s="4"/>
      <c r="W259" s="145"/>
      <c r="X259"/>
      <c r="Y259"/>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row>
    <row r="260" spans="1:67" s="145" customFormat="1" ht="6" hidden="1" customHeight="1" x14ac:dyDescent="0.25">
      <c r="A260" s="198"/>
      <c r="B260" s="199"/>
      <c r="C260" s="115"/>
      <c r="D260" s="67"/>
      <c r="E260" s="67"/>
      <c r="F260" s="203"/>
      <c r="G260" s="76"/>
      <c r="H260" s="204"/>
      <c r="I260" s="77"/>
      <c r="J260" s="197"/>
      <c r="K260" s="198"/>
      <c r="L260" s="199"/>
      <c r="M260" s="431"/>
      <c r="N260" s="432"/>
      <c r="O260" s="432"/>
      <c r="P260" s="432"/>
      <c r="Q260" s="432"/>
      <c r="R260" s="432"/>
      <c r="S260" s="433"/>
      <c r="T260" s="197"/>
      <c r="U260" s="146"/>
      <c r="V260" s="111"/>
      <c r="W260" s="111"/>
      <c r="X260" s="111"/>
      <c r="Y260" s="111"/>
      <c r="Z260" s="111"/>
    </row>
    <row r="261" spans="1:67" s="111" customFormat="1" ht="7.8" hidden="1" customHeight="1" x14ac:dyDescent="0.25">
      <c r="A261" s="12"/>
      <c r="B261" s="84"/>
      <c r="C261" s="434" t="s">
        <v>119</v>
      </c>
      <c r="D261" s="435"/>
      <c r="E261" s="435"/>
      <c r="F261" s="327"/>
      <c r="G261" s="327"/>
      <c r="H261" s="327"/>
      <c r="I261" s="306"/>
      <c r="J261" s="24"/>
      <c r="K261" s="12"/>
      <c r="L261" s="84"/>
      <c r="M261" s="431"/>
      <c r="N261" s="432"/>
      <c r="O261" s="432"/>
      <c r="P261" s="432"/>
      <c r="Q261" s="432"/>
      <c r="R261" s="432"/>
      <c r="S261" s="433"/>
      <c r="T261" s="24"/>
      <c r="U261" s="4"/>
      <c r="W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row>
    <row r="262" spans="1:67" s="111" customFormat="1" hidden="1" x14ac:dyDescent="0.25">
      <c r="A262" s="12"/>
      <c r="B262" s="84"/>
      <c r="C262" s="434"/>
      <c r="D262" s="435"/>
      <c r="E262" s="435"/>
      <c r="F262" s="48"/>
      <c r="G262" s="76" t="s">
        <v>3</v>
      </c>
      <c r="H262" s="49"/>
      <c r="I262" s="77" t="s">
        <v>2</v>
      </c>
      <c r="J262" s="24"/>
      <c r="K262" s="12"/>
      <c r="L262" s="84"/>
      <c r="M262" s="431"/>
      <c r="N262" s="432"/>
      <c r="O262" s="432"/>
      <c r="P262" s="432"/>
      <c r="Q262" s="432"/>
      <c r="R262" s="432"/>
      <c r="S262" s="433"/>
      <c r="T262" s="24"/>
      <c r="U262" s="4"/>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row>
    <row r="263" spans="1:67" s="111" customFormat="1" ht="6.75" customHeight="1" x14ac:dyDescent="0.25">
      <c r="A263" s="12"/>
      <c r="B263" s="84"/>
      <c r="C263" s="208"/>
      <c r="D263" s="209"/>
      <c r="E263" s="209"/>
      <c r="F263" s="69"/>
      <c r="G263" s="69"/>
      <c r="H263" s="69"/>
      <c r="I263" s="70"/>
      <c r="J263" s="24"/>
      <c r="K263" s="12"/>
      <c r="L263" s="84"/>
      <c r="M263" s="431"/>
      <c r="N263" s="432"/>
      <c r="O263" s="432"/>
      <c r="P263" s="432"/>
      <c r="Q263" s="432"/>
      <c r="R263" s="432"/>
      <c r="S263" s="433"/>
      <c r="T263" s="24"/>
      <c r="U263" s="4"/>
      <c r="AF263" s="145"/>
      <c r="AG263" s="145"/>
      <c r="AH263" s="145"/>
      <c r="AI263" s="145"/>
      <c r="AJ263" s="145"/>
      <c r="AK263" s="145"/>
      <c r="AL263" s="145"/>
      <c r="AM263" s="145"/>
      <c r="AN263" s="145"/>
      <c r="AO263" s="145"/>
      <c r="AP263" s="145"/>
      <c r="AQ263" s="145"/>
      <c r="AR263" s="145"/>
      <c r="AS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row>
    <row r="264" spans="1:67" s="111" customFormat="1" ht="6" hidden="1" customHeight="1" x14ac:dyDescent="0.25">
      <c r="A264" s="12"/>
      <c r="B264" s="84"/>
      <c r="C264" s="212"/>
      <c r="D264" s="213"/>
      <c r="E264" s="213"/>
      <c r="F264" s="72"/>
      <c r="G264" s="72"/>
      <c r="H264" s="72"/>
      <c r="I264" s="73"/>
      <c r="J264" s="24"/>
      <c r="K264" s="113"/>
      <c r="L264" s="84"/>
      <c r="M264" s="431"/>
      <c r="N264" s="432"/>
      <c r="O264" s="432"/>
      <c r="P264" s="432"/>
      <c r="Q264" s="432"/>
      <c r="R264" s="432"/>
      <c r="S264" s="433"/>
      <c r="T264" s="24"/>
      <c r="U264" s="4"/>
      <c r="AA264" s="145"/>
      <c r="AB264" s="145"/>
      <c r="AC264" s="145"/>
      <c r="AD264" s="145"/>
      <c r="AE264" s="145"/>
      <c r="AF264" s="145"/>
      <c r="AG264" s="145"/>
      <c r="AH264" s="145"/>
      <c r="AI264" s="145"/>
      <c r="AJ264" s="145"/>
      <c r="AK264" s="145"/>
      <c r="AL264" s="145"/>
      <c r="AM264" s="145"/>
      <c r="AN264" s="145"/>
      <c r="AO264" s="145"/>
      <c r="AP264" s="145"/>
      <c r="AQ264" s="145"/>
      <c r="AR264" s="145"/>
      <c r="AS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row>
    <row r="265" spans="1:67" s="111" customFormat="1" ht="12.6" hidden="1" customHeight="1" x14ac:dyDescent="0.25">
      <c r="A265" s="12"/>
      <c r="B265" s="84"/>
      <c r="C265" s="439" t="s">
        <v>86</v>
      </c>
      <c r="D265" s="440"/>
      <c r="E265" s="440"/>
      <c r="F265" s="440"/>
      <c r="G265" s="440"/>
      <c r="H265" s="440"/>
      <c r="I265" s="441"/>
      <c r="J265" s="24"/>
      <c r="K265" s="113"/>
      <c r="L265" s="84"/>
      <c r="M265" s="431"/>
      <c r="N265" s="432"/>
      <c r="O265" s="432"/>
      <c r="P265" s="432"/>
      <c r="Q265" s="432"/>
      <c r="R265" s="432"/>
      <c r="S265" s="433"/>
      <c r="T265" s="24"/>
      <c r="U265" s="4"/>
      <c r="W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row>
    <row r="266" spans="1:67" s="111" customFormat="1" ht="12.6" hidden="1" customHeight="1" x14ac:dyDescent="0.25">
      <c r="A266" s="12"/>
      <c r="B266" s="84"/>
      <c r="C266" s="439" t="s">
        <v>88</v>
      </c>
      <c r="D266" s="440"/>
      <c r="E266" s="440"/>
      <c r="F266" s="440"/>
      <c r="G266" s="440"/>
      <c r="H266" s="440"/>
      <c r="I266" s="441"/>
      <c r="J266" s="24"/>
      <c r="K266" s="113"/>
      <c r="L266" s="84"/>
      <c r="M266" s="275"/>
      <c r="N266" s="276"/>
      <c r="O266" s="276"/>
      <c r="P266" s="276"/>
      <c r="Q266" s="276"/>
      <c r="R266" s="276"/>
      <c r="S266" s="277"/>
      <c r="T266" s="24"/>
      <c r="U266" s="4"/>
      <c r="AA266" s="145"/>
      <c r="AB266" s="145"/>
      <c r="AC266" s="145"/>
      <c r="AD266" s="145"/>
      <c r="AE266" s="145"/>
      <c r="AT266" s="145"/>
      <c r="AU266" s="145"/>
      <c r="AV266" s="145"/>
      <c r="AW266" s="145"/>
      <c r="AX266" s="145"/>
      <c r="AY266" s="145"/>
      <c r="AZ266" s="145"/>
      <c r="BA266" s="145"/>
      <c r="BB266" s="145"/>
      <c r="BC266" s="145"/>
      <c r="BD266" s="145"/>
      <c r="BE266" s="145"/>
      <c r="BF266" s="145"/>
      <c r="BG266" s="145"/>
    </row>
    <row r="267" spans="1:67" s="111" customFormat="1" ht="6.6" hidden="1" customHeight="1" x14ac:dyDescent="0.25">
      <c r="A267" s="12"/>
      <c r="B267" s="84"/>
      <c r="C267" s="278"/>
      <c r="D267" s="279"/>
      <c r="E267" s="279"/>
      <c r="F267" s="279"/>
      <c r="G267" s="279"/>
      <c r="H267" s="279"/>
      <c r="I267" s="280"/>
      <c r="J267" s="24"/>
      <c r="K267" s="113"/>
      <c r="L267" s="84"/>
      <c r="M267" s="275"/>
      <c r="N267" s="276"/>
      <c r="O267" s="276"/>
      <c r="P267" s="276"/>
      <c r="Q267" s="276"/>
      <c r="R267" s="276"/>
      <c r="S267" s="277"/>
      <c r="T267" s="24"/>
      <c r="U267" s="4"/>
    </row>
    <row r="268" spans="1:67" s="111" customFormat="1" ht="12.75" hidden="1" customHeight="1" x14ac:dyDescent="0.25">
      <c r="A268" s="12"/>
      <c r="B268" s="84"/>
      <c r="C268" s="286" t="s">
        <v>87</v>
      </c>
      <c r="D268" s="76"/>
      <c r="E268" s="76"/>
      <c r="F268" s="214"/>
      <c r="G268" s="450" t="s">
        <v>89</v>
      </c>
      <c r="H268" s="451"/>
      <c r="I268" s="452"/>
      <c r="J268" s="24"/>
      <c r="K268" s="113"/>
      <c r="L268" s="84"/>
      <c r="M268" s="431"/>
      <c r="N268" s="432"/>
      <c r="O268" s="432"/>
      <c r="P268" s="432"/>
      <c r="Q268" s="432"/>
      <c r="R268" s="432"/>
      <c r="S268" s="433"/>
      <c r="T268" s="24"/>
      <c r="U268" s="4"/>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row>
    <row r="269" spans="1:67" s="111" customFormat="1" ht="12.75" hidden="1" customHeight="1" x14ac:dyDescent="0.25">
      <c r="A269" s="12"/>
      <c r="B269" s="84"/>
      <c r="C269" s="215"/>
      <c r="D269" s="69"/>
      <c r="E269" s="69"/>
      <c r="F269" s="214"/>
      <c r="G269" s="450" t="s">
        <v>53</v>
      </c>
      <c r="H269" s="451"/>
      <c r="I269" s="452"/>
      <c r="J269" s="24"/>
      <c r="K269" s="113"/>
      <c r="L269" s="84"/>
      <c r="M269" s="431"/>
      <c r="N269" s="432"/>
      <c r="O269" s="432"/>
      <c r="P269" s="432"/>
      <c r="Q269" s="432"/>
      <c r="R269" s="432"/>
      <c r="S269" s="433"/>
      <c r="T269" s="24"/>
      <c r="U269" s="4"/>
      <c r="BH269" s="145"/>
      <c r="BI269" s="145"/>
      <c r="BJ269" s="145"/>
      <c r="BK269" s="145"/>
      <c r="BL269" s="145"/>
      <c r="BM269" s="145"/>
      <c r="BN269" s="145"/>
      <c r="BO269" s="145"/>
    </row>
    <row r="270" spans="1:67" s="111" customFormat="1" hidden="1" x14ac:dyDescent="0.25">
      <c r="A270" s="12"/>
      <c r="B270" s="84"/>
      <c r="C270" s="447"/>
      <c r="D270" s="448"/>
      <c r="E270" s="448"/>
      <c r="F270" s="448"/>
      <c r="G270" s="449"/>
      <c r="H270" s="216"/>
      <c r="I270" s="217"/>
      <c r="J270" s="24"/>
      <c r="K270" s="113"/>
      <c r="L270" s="84"/>
      <c r="M270" s="431"/>
      <c r="N270" s="432"/>
      <c r="O270" s="432"/>
      <c r="P270" s="432"/>
      <c r="Q270" s="432"/>
      <c r="R270" s="432"/>
      <c r="S270" s="433"/>
      <c r="T270" s="24"/>
      <c r="U270" s="4"/>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row>
    <row r="271" spans="1:67" s="111" customFormat="1" hidden="1" x14ac:dyDescent="0.25">
      <c r="A271" s="12"/>
      <c r="B271" s="84"/>
      <c r="C271" s="447"/>
      <c r="D271" s="448"/>
      <c r="E271" s="448"/>
      <c r="F271" s="448"/>
      <c r="G271" s="449"/>
      <c r="H271" s="216"/>
      <c r="I271" s="217"/>
      <c r="J271" s="24"/>
      <c r="K271" s="113"/>
      <c r="L271" s="84"/>
      <c r="M271" s="431"/>
      <c r="N271" s="432"/>
      <c r="O271" s="432"/>
      <c r="P271" s="432"/>
      <c r="Q271" s="432"/>
      <c r="R271" s="432"/>
      <c r="S271" s="433"/>
      <c r="T271" s="24"/>
      <c r="U271" s="4"/>
      <c r="BH271" s="145"/>
      <c r="BI271" s="145"/>
      <c r="BJ271" s="145"/>
      <c r="BK271" s="145"/>
      <c r="BL271" s="145"/>
      <c r="BM271" s="145"/>
      <c r="BN271" s="145"/>
      <c r="BO271" s="145"/>
    </row>
    <row r="272" spans="1:67" s="111" customFormat="1" hidden="1" x14ac:dyDescent="0.25">
      <c r="A272" s="12"/>
      <c r="B272" s="84"/>
      <c r="C272" s="447"/>
      <c r="D272" s="448"/>
      <c r="E272" s="448"/>
      <c r="F272" s="448"/>
      <c r="G272" s="449"/>
      <c r="H272" s="216"/>
      <c r="I272" s="217"/>
      <c r="J272" s="24"/>
      <c r="K272" s="113"/>
      <c r="L272" s="84"/>
      <c r="M272" s="431"/>
      <c r="N272" s="432"/>
      <c r="O272" s="432"/>
      <c r="P272" s="432"/>
      <c r="Q272" s="432"/>
      <c r="R272" s="432"/>
      <c r="S272" s="433"/>
      <c r="T272" s="24"/>
      <c r="U272" s="4"/>
      <c r="W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row>
    <row r="273" spans="1:67" s="111" customFormat="1" ht="12.75" hidden="1" customHeight="1" x14ac:dyDescent="0.25">
      <c r="A273" s="12"/>
      <c r="B273" s="84"/>
      <c r="C273" s="447"/>
      <c r="D273" s="448"/>
      <c r="E273" s="448"/>
      <c r="F273" s="448"/>
      <c r="G273" s="449"/>
      <c r="H273" s="216"/>
      <c r="I273" s="217"/>
      <c r="J273" s="24"/>
      <c r="K273" s="113"/>
      <c r="L273" s="84"/>
      <c r="M273" s="431"/>
      <c r="N273" s="432"/>
      <c r="O273" s="432"/>
      <c r="P273" s="432"/>
      <c r="Q273" s="432"/>
      <c r="R273" s="432"/>
      <c r="S273" s="433"/>
      <c r="T273" s="24"/>
      <c r="U273" s="4"/>
      <c r="W273" s="145"/>
      <c r="Z273" s="145"/>
      <c r="BH273" s="145"/>
      <c r="BI273" s="145"/>
      <c r="BJ273" s="145"/>
      <c r="BK273" s="145"/>
      <c r="BL273" s="145"/>
      <c r="BM273" s="145"/>
      <c r="BN273" s="145"/>
      <c r="BO273" s="145"/>
    </row>
    <row r="274" spans="1:67" s="111" customFormat="1" ht="12.75" hidden="1" customHeight="1" x14ac:dyDescent="0.25">
      <c r="A274" s="12"/>
      <c r="B274" s="84"/>
      <c r="C274" s="447"/>
      <c r="D274" s="448"/>
      <c r="E274" s="448"/>
      <c r="F274" s="448"/>
      <c r="G274" s="449"/>
      <c r="H274" s="216"/>
      <c r="I274" s="217"/>
      <c r="J274" s="24"/>
      <c r="K274" s="113"/>
      <c r="L274" s="84"/>
      <c r="M274" s="431"/>
      <c r="N274" s="432"/>
      <c r="O274" s="432"/>
      <c r="P274" s="432"/>
      <c r="Q274" s="432"/>
      <c r="R274" s="432"/>
      <c r="S274" s="433"/>
      <c r="T274" s="24"/>
      <c r="U274" s="4"/>
      <c r="W274" s="145"/>
      <c r="Z274" s="145"/>
      <c r="AF274" s="145"/>
      <c r="AG274" s="145"/>
      <c r="AH274" s="145"/>
      <c r="AI274" s="145"/>
      <c r="AJ274" s="145"/>
      <c r="AK274" s="145"/>
      <c r="AL274" s="145"/>
      <c r="AM274" s="145"/>
      <c r="AN274" s="145"/>
      <c r="AO274" s="145"/>
      <c r="AP274" s="145"/>
      <c r="AQ274" s="145"/>
      <c r="AR274" s="145"/>
      <c r="AS274" s="145"/>
      <c r="AV274" s="145"/>
      <c r="AW274" s="145"/>
      <c r="AX274" s="145"/>
      <c r="AY274" s="145"/>
      <c r="AZ274" s="145"/>
      <c r="BA274" s="145"/>
      <c r="BB274" s="145"/>
      <c r="BC274" s="145"/>
      <c r="BD274" s="145"/>
      <c r="BE274" s="145"/>
      <c r="BF274" s="145"/>
      <c r="BG274" s="145"/>
    </row>
    <row r="275" spans="1:67" s="111" customFormat="1" ht="13.5" customHeight="1" x14ac:dyDescent="0.25">
      <c r="A275" s="12"/>
      <c r="B275" s="84"/>
      <c r="C275" s="23"/>
      <c r="D275" s="23"/>
      <c r="E275" s="23"/>
      <c r="F275" s="23"/>
      <c r="G275" s="23"/>
      <c r="H275" s="23"/>
      <c r="I275" s="23"/>
      <c r="J275" s="24"/>
      <c r="K275" s="12"/>
      <c r="L275" s="84"/>
      <c r="M275" s="23"/>
      <c r="N275" s="23"/>
      <c r="O275" s="23"/>
      <c r="P275" s="23"/>
      <c r="Q275" s="23"/>
      <c r="R275" s="23"/>
      <c r="S275" s="23"/>
      <c r="T275" s="24"/>
      <c r="U275" s="4"/>
      <c r="W275" s="145"/>
      <c r="Z275" s="145"/>
      <c r="BH275" s="145"/>
      <c r="BI275" s="145"/>
      <c r="BJ275" s="145"/>
      <c r="BK275" s="145"/>
      <c r="BL275" s="145"/>
      <c r="BM275" s="145"/>
      <c r="BN275" s="145"/>
      <c r="BO275" s="145"/>
    </row>
    <row r="276" spans="1:67" s="86" customFormat="1" x14ac:dyDescent="0.25">
      <c r="A276" s="2"/>
      <c r="B276" s="1" t="s">
        <v>6</v>
      </c>
      <c r="C276" s="82"/>
      <c r="D276" s="82"/>
      <c r="E276" s="82"/>
      <c r="F276" s="82"/>
      <c r="G276" s="82"/>
      <c r="H276" s="82"/>
      <c r="I276" s="82"/>
      <c r="J276" s="17"/>
      <c r="K276" s="2"/>
      <c r="L276" s="1" t="s">
        <v>6</v>
      </c>
      <c r="M276" s="82"/>
      <c r="N276" s="82"/>
      <c r="O276" s="82"/>
      <c r="P276" s="82"/>
      <c r="Q276" s="74"/>
      <c r="R276" s="74"/>
      <c r="S276" s="74"/>
      <c r="T276" s="17"/>
      <c r="U276" s="4"/>
      <c r="V276" s="111"/>
      <c r="W276" s="145"/>
      <c r="X276" s="111"/>
      <c r="Y276" s="111"/>
      <c r="Z276" s="145"/>
      <c r="AA276" s="111"/>
      <c r="AB276" s="111"/>
      <c r="AC276" s="111"/>
      <c r="AD276" s="111"/>
      <c r="AE276" s="111"/>
      <c r="AF276" s="111"/>
      <c r="AG276" s="111"/>
      <c r="AH276" s="111"/>
      <c r="AI276" s="111"/>
      <c r="AJ276" s="111"/>
      <c r="AK276" s="111"/>
      <c r="AL276" s="111"/>
      <c r="AM276" s="111"/>
      <c r="AN276" s="111"/>
      <c r="AO276" s="111"/>
      <c r="AP276" s="111"/>
      <c r="AQ276" s="111"/>
      <c r="AR276" s="111"/>
      <c r="AS276" s="111"/>
      <c r="AT276" s="111"/>
      <c r="AU276" s="111"/>
      <c r="AV276" s="145"/>
      <c r="AW276" s="145"/>
      <c r="AX276" s="145"/>
      <c r="AY276" s="145"/>
      <c r="AZ276" s="145"/>
      <c r="BA276" s="145"/>
      <c r="BB276" s="145"/>
      <c r="BC276" s="145"/>
      <c r="BD276" s="145"/>
      <c r="BE276" s="145"/>
      <c r="BF276" s="145"/>
      <c r="BG276" s="145"/>
      <c r="BH276" s="111"/>
      <c r="BI276" s="111"/>
      <c r="BJ276" s="111"/>
      <c r="BK276" s="111"/>
      <c r="BL276" s="111"/>
      <c r="BM276" s="111"/>
      <c r="BN276" s="111"/>
      <c r="BO276" s="111"/>
    </row>
    <row r="277" spans="1:67" s="86" customFormat="1" x14ac:dyDescent="0.25">
      <c r="A277" s="2"/>
      <c r="B277" s="1"/>
      <c r="C277" s="82"/>
      <c r="D277" s="82"/>
      <c r="E277" s="82"/>
      <c r="F277" s="82"/>
      <c r="G277" s="82"/>
      <c r="H277" s="82"/>
      <c r="I277" s="82"/>
      <c r="J277" s="17"/>
      <c r="K277" s="2"/>
      <c r="L277" s="1"/>
      <c r="M277" s="82"/>
      <c r="N277" s="82"/>
      <c r="O277" s="82"/>
      <c r="P277" s="82"/>
      <c r="Q277" s="74"/>
      <c r="R277" s="74"/>
      <c r="S277" s="74"/>
      <c r="T277" s="17"/>
      <c r="U277" s="4"/>
      <c r="V277" s="111"/>
      <c r="W277" s="145"/>
      <c r="X277" s="111"/>
      <c r="Y277" s="111"/>
      <c r="Z277" s="145"/>
      <c r="AA277" s="111"/>
      <c r="AB277" s="111"/>
      <c r="AC277" s="111"/>
      <c r="AD277" s="111"/>
      <c r="AE277" s="111"/>
      <c r="AF277" s="111"/>
      <c r="AG277" s="111"/>
      <c r="AH277" s="111"/>
      <c r="AI277" s="111"/>
      <c r="AJ277" s="111"/>
      <c r="AK277" s="111"/>
      <c r="AL277" s="111"/>
      <c r="AM277" s="111"/>
      <c r="AN277" s="111"/>
      <c r="AO277" s="111"/>
      <c r="AP277" s="111"/>
      <c r="AQ277" s="111"/>
      <c r="AR277" s="111"/>
      <c r="AS277" s="111"/>
      <c r="AT277" s="111"/>
      <c r="AU277" s="111"/>
      <c r="AV277" s="111"/>
      <c r="AW277" s="111"/>
      <c r="AX277" s="111"/>
      <c r="AY277" s="111"/>
      <c r="AZ277" s="111"/>
      <c r="BA277" s="111"/>
      <c r="BB277" s="111"/>
      <c r="BC277" s="111"/>
      <c r="BD277" s="111"/>
      <c r="BE277" s="111"/>
      <c r="BF277" s="111"/>
      <c r="BG277" s="111"/>
      <c r="BH277" s="111"/>
      <c r="BI277" s="111"/>
      <c r="BJ277" s="111"/>
      <c r="BK277" s="111"/>
      <c r="BL277" s="111"/>
      <c r="BM277" s="111"/>
      <c r="BN277" s="111"/>
      <c r="BO277" s="111"/>
    </row>
    <row r="278" spans="1:67" s="86" customFormat="1" x14ac:dyDescent="0.25">
      <c r="A278" s="2"/>
      <c r="B278" s="1"/>
      <c r="C278" s="297" t="s">
        <v>54</v>
      </c>
      <c r="D278" s="298"/>
      <c r="E278" s="299"/>
      <c r="F278" s="85" t="s">
        <v>26</v>
      </c>
      <c r="G278" s="300"/>
      <c r="H278" s="81"/>
      <c r="I278" s="81"/>
      <c r="J278" s="17"/>
      <c r="K278" s="2"/>
      <c r="L278" s="1"/>
      <c r="M278" s="345" t="s">
        <v>55</v>
      </c>
      <c r="N278" s="346"/>
      <c r="O278" s="346"/>
      <c r="P278" s="346"/>
      <c r="Q278" s="347"/>
      <c r="R278" s="74"/>
      <c r="S278" s="74"/>
      <c r="T278" s="17"/>
      <c r="U278" s="4"/>
      <c r="V278" s="111"/>
      <c r="W278" s="145"/>
      <c r="X278" s="111"/>
      <c r="Y278" s="111"/>
      <c r="Z278" s="145"/>
      <c r="AA278" s="111"/>
      <c r="AB278" s="111"/>
      <c r="AC278" s="111"/>
      <c r="AD278" s="111"/>
      <c r="AE278" s="111"/>
      <c r="AF278" s="111"/>
      <c r="AG278" s="111"/>
      <c r="AH278" s="111"/>
      <c r="AI278" s="111"/>
      <c r="AJ278" s="111"/>
      <c r="AK278" s="111"/>
      <c r="AL278" s="111"/>
      <c r="AM278" s="111"/>
      <c r="AN278" s="111"/>
      <c r="AO278" s="111"/>
      <c r="AP278" s="111"/>
      <c r="AQ278" s="111"/>
      <c r="AR278" s="111"/>
      <c r="AS278" s="111"/>
      <c r="AT278" s="111"/>
      <c r="AU278" s="111"/>
      <c r="AV278" s="111"/>
      <c r="AW278" s="111"/>
      <c r="AX278" s="111"/>
      <c r="AY278" s="111"/>
      <c r="AZ278" s="111"/>
      <c r="BA278" s="111"/>
      <c r="BB278" s="111"/>
      <c r="BC278" s="111"/>
      <c r="BD278" s="111"/>
      <c r="BE278" s="111"/>
      <c r="BF278" s="111"/>
      <c r="BG278" s="111"/>
      <c r="BH278" s="111"/>
      <c r="BI278" s="111"/>
      <c r="BJ278" s="111"/>
      <c r="BK278" s="111"/>
      <c r="BL278" s="111"/>
      <c r="BM278" s="111"/>
      <c r="BN278" s="111"/>
      <c r="BO278" s="111"/>
    </row>
    <row r="279" spans="1:67" s="111" customFormat="1" x14ac:dyDescent="0.25">
      <c r="A279" s="2"/>
      <c r="B279" s="96"/>
      <c r="C279" s="23"/>
      <c r="D279" s="23"/>
      <c r="E279" s="23"/>
      <c r="F279" s="23"/>
      <c r="G279" s="218"/>
      <c r="H279" s="218"/>
      <c r="I279" s="218"/>
      <c r="J279" s="17"/>
      <c r="K279" s="2"/>
      <c r="L279" s="96"/>
      <c r="M279" s="342"/>
      <c r="N279" s="342"/>
      <c r="O279" s="342"/>
      <c r="P279" s="342"/>
      <c r="Q279" s="74"/>
      <c r="R279" s="74"/>
      <c r="S279" s="74"/>
      <c r="T279" s="17"/>
      <c r="U279" s="4"/>
      <c r="W279" s="145"/>
      <c r="Z279" s="145"/>
    </row>
    <row r="280" spans="1:67" s="111" customFormat="1" x14ac:dyDescent="0.25">
      <c r="A280" s="2"/>
      <c r="B280" s="96"/>
      <c r="C280" s="23"/>
      <c r="D280" s="23"/>
      <c r="E280" s="23"/>
      <c r="F280" s="23"/>
      <c r="G280" s="218"/>
      <c r="H280" s="218"/>
      <c r="I280" s="343"/>
      <c r="J280" s="17"/>
      <c r="K280" s="2"/>
      <c r="L280" s="96"/>
      <c r="M280" s="454" t="s">
        <v>56</v>
      </c>
      <c r="N280" s="455"/>
      <c r="O280" s="456"/>
      <c r="P280" s="342"/>
      <c r="Q280" s="457"/>
      <c r="R280" s="457"/>
      <c r="S280" s="457"/>
      <c r="T280" s="17"/>
      <c r="U280" s="4"/>
      <c r="W280" s="222"/>
      <c r="Z280" s="145"/>
    </row>
    <row r="281" spans="1:67" s="111" customFormat="1" ht="11.25" customHeight="1" x14ac:dyDescent="0.25">
      <c r="A281" s="12"/>
      <c r="B281" s="16"/>
      <c r="C281" s="53"/>
      <c r="D281" s="53"/>
      <c r="E281" s="53"/>
      <c r="F281" s="53"/>
      <c r="G281" s="453"/>
      <c r="H281" s="453"/>
      <c r="I281" s="453"/>
      <c r="J281" s="22"/>
      <c r="K281" s="12"/>
      <c r="L281" s="16"/>
      <c r="M281" s="54"/>
      <c r="N281" s="54"/>
      <c r="O281" s="54"/>
      <c r="P281" s="53"/>
      <c r="Q281" s="53"/>
      <c r="R281" s="53"/>
      <c r="S281" s="53"/>
      <c r="T281" s="22"/>
      <c r="U281" s="4"/>
    </row>
    <row r="282" spans="1:67" s="111" customFormat="1" x14ac:dyDescent="0.25">
      <c r="A282" s="12"/>
      <c r="B282" s="12"/>
      <c r="C282" s="23"/>
      <c r="D282" s="23"/>
      <c r="E282" s="23"/>
      <c r="F282" s="23"/>
      <c r="G282" s="210"/>
      <c r="H282" s="210"/>
      <c r="I282" s="210"/>
      <c r="J282" s="12"/>
      <c r="K282" s="12"/>
      <c r="L282" s="12"/>
      <c r="M282" s="211"/>
      <c r="N282" s="211"/>
      <c r="O282" s="211"/>
      <c r="P282" s="23"/>
      <c r="Q282" s="23"/>
      <c r="R282" s="23"/>
      <c r="S282" s="23"/>
      <c r="T282" s="12"/>
      <c r="U282" s="4"/>
    </row>
    <row r="283" spans="1:67" s="111" customFormat="1" x14ac:dyDescent="0.25">
      <c r="A283" s="12"/>
      <c r="B283" s="12"/>
      <c r="C283" s="23"/>
      <c r="D283" s="23"/>
      <c r="E283" s="23"/>
      <c r="F283" s="23"/>
      <c r="G283" s="210"/>
      <c r="H283" s="210"/>
      <c r="I283" s="210"/>
      <c r="J283" s="12"/>
      <c r="K283" s="12"/>
      <c r="L283" s="12"/>
      <c r="M283" s="211"/>
      <c r="N283" s="211"/>
      <c r="Z283" s="145"/>
    </row>
    <row r="284" spans="1:67" s="111" customFormat="1" hidden="1" x14ac:dyDescent="0.25">
      <c r="A284" s="12"/>
      <c r="B284" s="12"/>
      <c r="C284" s="23"/>
      <c r="D284" s="23"/>
      <c r="E284" s="23"/>
      <c r="F284" s="23"/>
      <c r="G284" s="210"/>
      <c r="H284" s="210"/>
      <c r="I284" s="210"/>
      <c r="J284" s="12"/>
      <c r="K284" s="12"/>
      <c r="L284" s="12"/>
      <c r="M284" s="211"/>
      <c r="N284" s="211"/>
    </row>
    <row r="285" spans="1:67" s="111" customFormat="1" hidden="1" x14ac:dyDescent="0.25">
      <c r="A285" s="12"/>
      <c r="B285" s="12"/>
      <c r="C285" s="219" t="s">
        <v>107</v>
      </c>
      <c r="D285" s="23"/>
      <c r="E285" s="23"/>
      <c r="F285" s="23"/>
      <c r="G285" s="210"/>
      <c r="H285" s="210"/>
      <c r="I285" s="210"/>
      <c r="J285" s="12"/>
      <c r="K285" s="12"/>
      <c r="L285" s="12"/>
      <c r="M285" s="211"/>
      <c r="N285" s="211"/>
    </row>
    <row r="286" spans="1:67" s="111" customFormat="1" hidden="1" x14ac:dyDescent="0.25">
      <c r="A286" s="12"/>
      <c r="B286" s="12"/>
      <c r="C286" s="23"/>
      <c r="D286" s="23"/>
      <c r="E286" s="23"/>
      <c r="F286" s="23"/>
      <c r="G286" s="210"/>
      <c r="H286" s="210"/>
      <c r="I286" s="210"/>
      <c r="J286" s="12"/>
      <c r="K286" s="12"/>
      <c r="L286" s="12"/>
      <c r="M286" s="211"/>
      <c r="N286" s="211"/>
    </row>
    <row r="287" spans="1:67" s="111" customFormat="1" hidden="1" x14ac:dyDescent="0.25">
      <c r="A287" s="12"/>
      <c r="B287" s="12"/>
      <c r="C287" s="219" t="s">
        <v>133</v>
      </c>
      <c r="D287" s="23"/>
      <c r="E287" s="23"/>
      <c r="F287" s="23"/>
      <c r="G287" s="210"/>
      <c r="H287" s="210"/>
      <c r="I287" s="210"/>
      <c r="J287" s="210"/>
      <c r="K287" s="210"/>
      <c r="L287" s="210"/>
      <c r="M287" s="319" t="s">
        <v>41</v>
      </c>
      <c r="N287" s="319"/>
      <c r="O287" s="319"/>
      <c r="P287" s="12"/>
      <c r="Q287" s="12"/>
      <c r="R287" s="211"/>
      <c r="S287" s="211"/>
      <c r="Z287" s="145"/>
    </row>
    <row r="288" spans="1:67" s="111" customFormat="1" hidden="1" x14ac:dyDescent="0.25">
      <c r="A288" s="12"/>
      <c r="B288" s="344">
        <v>10</v>
      </c>
      <c r="C288" s="219" t="s">
        <v>126</v>
      </c>
      <c r="D288" s="23"/>
      <c r="E288" s="23"/>
      <c r="F288" s="23"/>
      <c r="G288" s="344">
        <v>10</v>
      </c>
      <c r="H288" s="210"/>
      <c r="I288" s="210"/>
      <c r="J288" s="210"/>
      <c r="K288" s="210"/>
      <c r="L288" s="210"/>
      <c r="M288" s="319">
        <v>750</v>
      </c>
      <c r="N288" s="319"/>
      <c r="O288" s="319"/>
      <c r="P288" s="198"/>
      <c r="Q288" s="12"/>
      <c r="R288" s="211"/>
      <c r="S288" s="211"/>
    </row>
    <row r="289" spans="1:26" s="111" customFormat="1" hidden="1" x14ac:dyDescent="0.25">
      <c r="A289" s="12"/>
      <c r="B289" s="344">
        <v>11</v>
      </c>
      <c r="C289" s="219" t="s">
        <v>110</v>
      </c>
      <c r="D289" s="23"/>
      <c r="E289" s="23"/>
      <c r="F289" s="23"/>
      <c r="G289" s="344">
        <v>11</v>
      </c>
      <c r="H289" s="210"/>
      <c r="I289" s="210"/>
      <c r="J289" s="210"/>
      <c r="K289" s="210"/>
      <c r="L289" s="210"/>
      <c r="M289" s="319">
        <v>1600</v>
      </c>
      <c r="N289" s="319"/>
      <c r="O289" s="319"/>
      <c r="P289" s="198"/>
      <c r="Q289" s="12"/>
      <c r="R289" s="211"/>
      <c r="S289" s="211"/>
      <c r="Z289" s="145"/>
    </row>
    <row r="290" spans="1:26" s="111" customFormat="1" hidden="1" x14ac:dyDescent="0.25">
      <c r="A290" s="12"/>
      <c r="B290" s="344"/>
      <c r="C290" s="219"/>
      <c r="D290" s="23"/>
      <c r="E290" s="23"/>
      <c r="F290" s="23"/>
      <c r="G290" s="344"/>
      <c r="H290" s="210"/>
      <c r="I290" s="210"/>
      <c r="J290" s="210"/>
      <c r="K290" s="210"/>
      <c r="L290" s="210"/>
      <c r="M290" s="319"/>
      <c r="N290" s="319"/>
      <c r="O290" s="319"/>
      <c r="P290" s="198"/>
      <c r="Q290" s="12"/>
      <c r="R290" s="211"/>
      <c r="S290" s="211"/>
      <c r="Z290" s="145"/>
    </row>
    <row r="291" spans="1:26" s="111" customFormat="1" hidden="1" x14ac:dyDescent="0.25">
      <c r="A291" s="12"/>
      <c r="B291" s="195"/>
      <c r="C291" s="219" t="s">
        <v>134</v>
      </c>
      <c r="D291" s="23"/>
      <c r="E291" s="23"/>
      <c r="F291" s="23"/>
      <c r="G291" s="210"/>
      <c r="H291" s="210"/>
      <c r="I291" s="210"/>
      <c r="J291" s="210"/>
      <c r="K291" s="210"/>
      <c r="L291" s="210"/>
      <c r="M291" s="319" t="s">
        <v>41</v>
      </c>
      <c r="N291" s="319"/>
      <c r="O291" s="319"/>
      <c r="P291" s="12"/>
      <c r="Q291" s="12"/>
      <c r="R291" s="211"/>
      <c r="S291" s="211"/>
    </row>
    <row r="292" spans="1:26" s="111" customFormat="1" hidden="1" x14ac:dyDescent="0.25">
      <c r="A292" s="12"/>
      <c r="B292" s="210">
        <v>12</v>
      </c>
      <c r="C292" s="219" t="s">
        <v>144</v>
      </c>
      <c r="D292" s="23"/>
      <c r="E292" s="23"/>
      <c r="F292" s="23"/>
      <c r="G292" s="210">
        <v>12</v>
      </c>
      <c r="H292" s="210" t="s">
        <v>109</v>
      </c>
      <c r="I292" s="210"/>
      <c r="J292" s="210"/>
      <c r="K292" s="210"/>
      <c r="L292" s="210"/>
      <c r="M292" s="319">
        <v>14000</v>
      </c>
      <c r="N292" s="319"/>
      <c r="O292" s="319"/>
      <c r="P292" s="12"/>
      <c r="Q292" s="12"/>
      <c r="R292" s="211"/>
      <c r="S292" s="211"/>
      <c r="V292" s="145"/>
      <c r="W292" s="145"/>
    </row>
    <row r="293" spans="1:26" s="111" customFormat="1" hidden="1" x14ac:dyDescent="0.25">
      <c r="A293" s="12"/>
      <c r="B293" s="210">
        <v>13</v>
      </c>
      <c r="C293" s="219" t="s">
        <v>139</v>
      </c>
      <c r="D293" s="23"/>
      <c r="E293" s="23"/>
      <c r="F293" s="23"/>
      <c r="G293" s="210">
        <v>13</v>
      </c>
      <c r="H293" s="210" t="s">
        <v>109</v>
      </c>
      <c r="I293" s="210"/>
      <c r="J293" s="210"/>
      <c r="K293" s="210"/>
      <c r="L293" s="210"/>
      <c r="M293" s="319">
        <v>13900</v>
      </c>
      <c r="N293" s="319"/>
      <c r="O293" s="319"/>
      <c r="P293" s="12"/>
      <c r="Q293" s="12"/>
      <c r="R293" s="211"/>
      <c r="S293" s="211"/>
      <c r="V293" s="145"/>
      <c r="W293" s="145"/>
    </row>
    <row r="294" spans="1:26" s="111" customFormat="1" hidden="1" x14ac:dyDescent="0.25">
      <c r="A294" s="12"/>
      <c r="B294" s="210">
        <v>14</v>
      </c>
      <c r="C294" s="219" t="s">
        <v>145</v>
      </c>
      <c r="D294" s="23"/>
      <c r="E294" s="23"/>
      <c r="F294" s="23"/>
      <c r="G294" s="210">
        <v>14</v>
      </c>
      <c r="H294" s="210" t="s">
        <v>108</v>
      </c>
      <c r="I294" s="210"/>
      <c r="J294" s="210"/>
      <c r="K294" s="210"/>
      <c r="L294" s="210"/>
      <c r="M294" s="319">
        <v>12300</v>
      </c>
      <c r="N294" s="319"/>
      <c r="O294" s="319"/>
      <c r="P294" s="12"/>
      <c r="Q294" s="12"/>
      <c r="R294" s="211"/>
      <c r="S294" s="211"/>
      <c r="V294" s="145"/>
      <c r="W294" s="145"/>
    </row>
    <row r="295" spans="1:26" s="111" customFormat="1" hidden="1" x14ac:dyDescent="0.25">
      <c r="A295" s="12"/>
      <c r="B295" s="210">
        <v>15</v>
      </c>
      <c r="C295" s="146" t="s">
        <v>128</v>
      </c>
      <c r="D295" s="23"/>
      <c r="E295" s="23"/>
      <c r="F295" s="23"/>
      <c r="G295" s="210"/>
      <c r="H295" s="210"/>
      <c r="I295" s="210"/>
      <c r="J295" s="210"/>
      <c r="K295" s="210"/>
      <c r="L295" s="210"/>
      <c r="M295" s="319"/>
      <c r="N295" s="319"/>
      <c r="O295" s="319"/>
      <c r="P295" s="12"/>
      <c r="Q295" s="12"/>
      <c r="R295" s="211"/>
      <c r="S295" s="211"/>
      <c r="V295" s="145"/>
      <c r="W295" s="145"/>
    </row>
    <row r="296" spans="1:26" s="111" customFormat="1" hidden="1" x14ac:dyDescent="0.25">
      <c r="A296" s="12"/>
      <c r="B296" s="210">
        <v>16</v>
      </c>
      <c r="C296" s="146" t="s">
        <v>128</v>
      </c>
      <c r="D296" s="4"/>
      <c r="E296" s="4"/>
      <c r="F296" s="4"/>
      <c r="G296" s="4"/>
      <c r="H296" s="4"/>
      <c r="I296" s="29"/>
      <c r="J296" s="30"/>
    </row>
    <row r="297" spans="1:26" s="111" customFormat="1" hidden="1" x14ac:dyDescent="0.25">
      <c r="A297" s="12"/>
      <c r="B297" s="210">
        <v>17</v>
      </c>
      <c r="C297" s="146" t="s">
        <v>128</v>
      </c>
      <c r="D297" s="4"/>
      <c r="E297" s="4"/>
      <c r="F297" s="4"/>
      <c r="G297" s="4"/>
      <c r="H297" s="4"/>
      <c r="I297" s="29"/>
      <c r="J297" s="30"/>
    </row>
    <row r="298" spans="1:26" s="111" customFormat="1" hidden="1" x14ac:dyDescent="0.25">
      <c r="A298" s="12"/>
      <c r="B298" s="210">
        <v>18</v>
      </c>
      <c r="C298" s="146" t="s">
        <v>128</v>
      </c>
      <c r="D298" s="4"/>
      <c r="E298" s="4"/>
      <c r="F298" s="4"/>
      <c r="G298" s="4"/>
      <c r="H298" s="4"/>
      <c r="I298" s="29"/>
      <c r="J298" s="30"/>
    </row>
    <row r="299" spans="1:26" s="111" customFormat="1" hidden="1" x14ac:dyDescent="0.25">
      <c r="A299" s="12"/>
      <c r="B299" s="210">
        <v>19</v>
      </c>
      <c r="C299" s="146" t="s">
        <v>128</v>
      </c>
      <c r="D299" s="4"/>
      <c r="E299" s="4"/>
      <c r="F299" s="4"/>
      <c r="G299" s="4"/>
      <c r="H299" s="4"/>
      <c r="I299" s="29"/>
      <c r="J299" s="30"/>
    </row>
    <row r="300" spans="1:26" s="111" customFormat="1" hidden="1" x14ac:dyDescent="0.25">
      <c r="A300" s="12"/>
      <c r="B300" s="210">
        <v>20</v>
      </c>
      <c r="C300" s="219" t="s">
        <v>135</v>
      </c>
      <c r="D300" s="23"/>
      <c r="E300" s="23"/>
      <c r="F300" s="23"/>
      <c r="G300" s="210">
        <v>20</v>
      </c>
      <c r="H300" s="210" t="s">
        <v>109</v>
      </c>
      <c r="I300" s="210"/>
      <c r="J300" s="210"/>
      <c r="K300" s="210"/>
      <c r="L300" s="210"/>
      <c r="M300" s="319">
        <v>12200</v>
      </c>
      <c r="N300" s="319"/>
      <c r="O300" s="319"/>
      <c r="P300" s="12"/>
      <c r="Q300" s="12"/>
      <c r="R300" s="211"/>
      <c r="S300" s="211"/>
      <c r="V300" s="145"/>
      <c r="W300" s="145"/>
    </row>
    <row r="301" spans="1:26" s="111" customFormat="1" hidden="1" x14ac:dyDescent="0.25">
      <c r="A301" s="12"/>
      <c r="B301" s="210">
        <v>21</v>
      </c>
      <c r="C301" s="219" t="s">
        <v>146</v>
      </c>
      <c r="D301" s="23"/>
      <c r="E301" s="23"/>
      <c r="F301" s="23"/>
      <c r="G301" s="210">
        <v>21</v>
      </c>
      <c r="H301" s="210" t="s">
        <v>108</v>
      </c>
      <c r="I301" s="210"/>
      <c r="J301" s="210"/>
      <c r="K301" s="210"/>
      <c r="L301" s="210"/>
      <c r="M301" s="319">
        <v>13400</v>
      </c>
      <c r="N301" s="319"/>
      <c r="O301" s="319"/>
      <c r="P301" s="12"/>
      <c r="Q301" s="12"/>
      <c r="R301" s="211"/>
      <c r="S301" s="211"/>
      <c r="V301" s="145"/>
      <c r="W301" s="145"/>
    </row>
    <row r="302" spans="1:26" s="111" customFormat="1" hidden="1" x14ac:dyDescent="0.25">
      <c r="A302" s="12"/>
      <c r="B302" s="210">
        <v>22</v>
      </c>
      <c r="C302" s="146" t="s">
        <v>128</v>
      </c>
      <c r="D302" s="4"/>
      <c r="E302" s="4"/>
      <c r="F302" s="4"/>
      <c r="G302" s="4"/>
      <c r="H302" s="4"/>
      <c r="I302" s="29"/>
      <c r="J302" s="30"/>
    </row>
    <row r="303" spans="1:26" s="111" customFormat="1" hidden="1" x14ac:dyDescent="0.25">
      <c r="A303" s="12"/>
      <c r="B303" s="210">
        <v>23</v>
      </c>
      <c r="C303" s="219" t="s">
        <v>140</v>
      </c>
      <c r="D303" s="23"/>
      <c r="E303" s="23"/>
      <c r="F303" s="23"/>
      <c r="G303" s="210">
        <v>23</v>
      </c>
      <c r="H303" s="210" t="s">
        <v>109</v>
      </c>
      <c r="I303" s="210"/>
      <c r="J303" s="210"/>
      <c r="K303" s="210"/>
      <c r="L303" s="210"/>
      <c r="M303" s="319">
        <v>12800</v>
      </c>
      <c r="N303" s="319"/>
      <c r="O303" s="319"/>
      <c r="P303" s="12"/>
      <c r="Q303" s="12"/>
      <c r="R303" s="211"/>
      <c r="S303" s="211"/>
      <c r="V303" s="145"/>
      <c r="W303" s="145"/>
    </row>
    <row r="304" spans="1:26" s="111" customFormat="1" hidden="1" x14ac:dyDescent="0.25">
      <c r="A304" s="12"/>
      <c r="B304" s="210">
        <v>24</v>
      </c>
      <c r="C304" s="146" t="s">
        <v>128</v>
      </c>
      <c r="D304" s="4"/>
      <c r="E304" s="4"/>
      <c r="F304" s="4"/>
      <c r="G304" s="4"/>
      <c r="H304" s="4"/>
      <c r="I304" s="29"/>
      <c r="J304" s="30"/>
    </row>
    <row r="305" spans="1:23" s="111" customFormat="1" hidden="1" x14ac:dyDescent="0.25">
      <c r="A305" s="12"/>
      <c r="B305" s="210">
        <v>25</v>
      </c>
      <c r="C305" s="146" t="s">
        <v>128</v>
      </c>
      <c r="D305" s="4"/>
      <c r="E305" s="4"/>
      <c r="F305" s="4"/>
      <c r="G305" s="4"/>
      <c r="H305" s="4"/>
      <c r="I305" s="29"/>
      <c r="J305" s="30"/>
    </row>
    <row r="306" spans="1:23" hidden="1" x14ac:dyDescent="0.25">
      <c r="B306" s="210">
        <v>26</v>
      </c>
      <c r="C306" s="146" t="s">
        <v>128</v>
      </c>
      <c r="H306" s="4"/>
      <c r="I306" s="29"/>
      <c r="J306" s="30"/>
      <c r="K306"/>
      <c r="L306"/>
      <c r="M306"/>
      <c r="N306"/>
      <c r="O306"/>
      <c r="P306"/>
      <c r="Q306"/>
      <c r="R306"/>
      <c r="S306"/>
      <c r="T306"/>
      <c r="U306"/>
    </row>
    <row r="307" spans="1:23" hidden="1" x14ac:dyDescent="0.25">
      <c r="B307" s="210">
        <v>27</v>
      </c>
      <c r="C307" s="219" t="s">
        <v>141</v>
      </c>
      <c r="D307" s="23"/>
      <c r="E307" s="23"/>
      <c r="F307" s="23"/>
      <c r="G307" s="210">
        <v>27</v>
      </c>
      <c r="H307" s="210" t="s">
        <v>108</v>
      </c>
      <c r="I307" s="210"/>
      <c r="J307" s="210"/>
      <c r="K307" s="210"/>
      <c r="L307" s="210"/>
      <c r="M307" s="319">
        <v>11100</v>
      </c>
      <c r="N307" s="319"/>
      <c r="O307" s="319"/>
      <c r="P307" s="12"/>
      <c r="Q307" s="12"/>
      <c r="R307" s="211"/>
      <c r="S307" s="211"/>
      <c r="T307"/>
      <c r="U307"/>
      <c r="V307" s="145"/>
      <c r="W307" s="145"/>
    </row>
    <row r="308" spans="1:23" hidden="1" x14ac:dyDescent="0.25">
      <c r="B308" s="210">
        <v>28</v>
      </c>
      <c r="C308" s="219" t="s">
        <v>147</v>
      </c>
      <c r="D308" s="23"/>
      <c r="E308" s="23"/>
      <c r="F308" s="23"/>
      <c r="G308" s="210">
        <v>28</v>
      </c>
      <c r="H308" s="210" t="s">
        <v>108</v>
      </c>
      <c r="I308" s="210"/>
      <c r="J308" s="210"/>
      <c r="K308" s="210"/>
      <c r="L308" s="210"/>
      <c r="M308" s="319">
        <v>11300</v>
      </c>
      <c r="N308" s="319"/>
      <c r="O308" s="319"/>
      <c r="P308" s="12"/>
      <c r="Q308" s="12"/>
      <c r="R308" s="211"/>
      <c r="S308" s="211"/>
      <c r="T308"/>
      <c r="U308"/>
      <c r="V308" s="145"/>
      <c r="W308" s="145"/>
    </row>
    <row r="309" spans="1:23" hidden="1" x14ac:dyDescent="0.25">
      <c r="B309" s="210">
        <v>29</v>
      </c>
      <c r="C309" s="219" t="s">
        <v>142</v>
      </c>
      <c r="D309" s="23"/>
      <c r="E309" s="23"/>
      <c r="F309" s="23"/>
      <c r="G309" s="210">
        <v>29</v>
      </c>
      <c r="H309" s="210" t="s">
        <v>108</v>
      </c>
      <c r="I309" s="210"/>
      <c r="J309" s="210"/>
      <c r="K309" s="210"/>
      <c r="L309" s="210"/>
      <c r="M309" s="319">
        <v>11000</v>
      </c>
      <c r="N309" s="319"/>
      <c r="O309" s="319"/>
      <c r="P309" s="12"/>
      <c r="Q309" s="12"/>
      <c r="R309" s="211"/>
      <c r="S309" s="211"/>
      <c r="T309"/>
      <c r="U309"/>
      <c r="V309" s="145"/>
      <c r="W309" s="145"/>
    </row>
    <row r="310" spans="1:23" hidden="1" x14ac:dyDescent="0.25">
      <c r="B310" s="210">
        <v>30</v>
      </c>
      <c r="C310" s="146" t="s">
        <v>128</v>
      </c>
      <c r="H310" s="4"/>
      <c r="I310" s="29"/>
      <c r="J310" s="30"/>
      <c r="K310"/>
      <c r="L310"/>
      <c r="M310"/>
      <c r="N310"/>
      <c r="O310"/>
      <c r="P310"/>
      <c r="Q310"/>
      <c r="R310"/>
      <c r="S310"/>
      <c r="T310"/>
      <c r="U310"/>
    </row>
    <row r="311" spans="1:23" hidden="1" x14ac:dyDescent="0.25">
      <c r="B311" s="210">
        <v>31</v>
      </c>
      <c r="C311" s="219" t="s">
        <v>136</v>
      </c>
      <c r="D311" s="23"/>
      <c r="E311" s="23"/>
      <c r="F311" s="23"/>
      <c r="G311" s="210">
        <v>31</v>
      </c>
      <c r="H311" s="210" t="s">
        <v>108</v>
      </c>
      <c r="I311" s="210"/>
      <c r="J311" s="210"/>
      <c r="K311" s="210"/>
      <c r="L311" s="210"/>
      <c r="M311" s="319">
        <v>11000</v>
      </c>
      <c r="N311" s="319"/>
      <c r="O311" s="319"/>
      <c r="P311" s="12"/>
      <c r="Q311" s="12"/>
      <c r="R311" s="211"/>
      <c r="S311" s="211"/>
      <c r="T311"/>
      <c r="U311"/>
      <c r="V311" s="145"/>
      <c r="W311" s="145"/>
    </row>
    <row r="312" spans="1:23" hidden="1" x14ac:dyDescent="0.25">
      <c r="B312" s="210">
        <v>32</v>
      </c>
      <c r="C312" s="219" t="s">
        <v>137</v>
      </c>
      <c r="D312" s="23"/>
      <c r="E312" s="23"/>
      <c r="F312" s="23"/>
      <c r="G312" s="210">
        <v>32</v>
      </c>
      <c r="H312" s="210" t="s">
        <v>108</v>
      </c>
      <c r="I312" s="210"/>
      <c r="J312" s="210"/>
      <c r="K312" s="210"/>
      <c r="L312" s="210"/>
      <c r="M312" s="319">
        <v>11400</v>
      </c>
      <c r="N312" s="319"/>
      <c r="O312" s="319"/>
      <c r="P312" s="12"/>
      <c r="Q312" s="12"/>
      <c r="R312" s="211"/>
      <c r="S312" s="211"/>
      <c r="T312"/>
      <c r="U312"/>
      <c r="V312" s="145"/>
      <c r="W312" s="145"/>
    </row>
    <row r="313" spans="1:23" hidden="1" x14ac:dyDescent="0.25">
      <c r="B313" s="210">
        <v>33</v>
      </c>
      <c r="C313" s="146" t="s">
        <v>128</v>
      </c>
      <c r="H313" s="4"/>
      <c r="I313" s="29"/>
      <c r="J313" s="30"/>
      <c r="K313"/>
      <c r="L313"/>
      <c r="M313"/>
      <c r="N313"/>
      <c r="O313"/>
      <c r="P313"/>
      <c r="Q313"/>
      <c r="R313"/>
      <c r="S313"/>
      <c r="T313"/>
      <c r="U313"/>
    </row>
    <row r="314" spans="1:23" hidden="1" x14ac:dyDescent="0.25">
      <c r="B314" s="210">
        <v>34</v>
      </c>
      <c r="C314" s="146" t="s">
        <v>128</v>
      </c>
      <c r="H314" s="4"/>
      <c r="I314" s="29"/>
      <c r="J314" s="30"/>
      <c r="K314"/>
      <c r="L314"/>
      <c r="M314"/>
      <c r="N314"/>
      <c r="O314"/>
      <c r="P314"/>
      <c r="Q314"/>
      <c r="R314"/>
      <c r="S314"/>
      <c r="T314"/>
      <c r="U314"/>
    </row>
    <row r="315" spans="1:23" hidden="1" x14ac:dyDescent="0.25">
      <c r="B315" s="210">
        <v>35</v>
      </c>
      <c r="C315" s="146" t="s">
        <v>128</v>
      </c>
      <c r="H315" s="4"/>
      <c r="I315" s="29"/>
      <c r="J315" s="30"/>
      <c r="K315"/>
      <c r="L315"/>
      <c r="M315"/>
      <c r="N315"/>
      <c r="O315"/>
      <c r="P315"/>
      <c r="Q315"/>
      <c r="R315"/>
      <c r="S315"/>
      <c r="T315"/>
      <c r="U315"/>
    </row>
    <row r="316" spans="1:23" hidden="1" x14ac:dyDescent="0.25">
      <c r="B316" s="210">
        <v>36</v>
      </c>
      <c r="C316" s="146" t="s">
        <v>128</v>
      </c>
      <c r="H316" s="4"/>
      <c r="I316" s="29"/>
      <c r="J316" s="30"/>
      <c r="K316"/>
      <c r="L316"/>
      <c r="M316"/>
      <c r="N316"/>
      <c r="O316"/>
      <c r="P316"/>
      <c r="Q316"/>
      <c r="R316"/>
      <c r="S316"/>
      <c r="T316"/>
      <c r="U316"/>
    </row>
    <row r="317" spans="1:23" hidden="1" x14ac:dyDescent="0.25">
      <c r="B317" s="210">
        <v>37</v>
      </c>
      <c r="C317" s="146" t="s">
        <v>128</v>
      </c>
      <c r="H317" s="4"/>
      <c r="I317" s="29"/>
      <c r="J317" s="30"/>
      <c r="K317"/>
      <c r="L317"/>
      <c r="M317"/>
      <c r="N317"/>
      <c r="O317"/>
      <c r="P317"/>
      <c r="Q317"/>
      <c r="R317"/>
      <c r="S317"/>
      <c r="T317"/>
      <c r="U317"/>
    </row>
    <row r="318" spans="1:23" hidden="1" x14ac:dyDescent="0.25">
      <c r="B318" s="210">
        <v>38</v>
      </c>
      <c r="C318" s="146" t="s">
        <v>128</v>
      </c>
      <c r="H318" s="4"/>
      <c r="I318" s="29"/>
      <c r="J318" s="30"/>
      <c r="K318"/>
      <c r="L318"/>
      <c r="M318"/>
      <c r="N318"/>
      <c r="O318"/>
      <c r="P318"/>
      <c r="Q318"/>
      <c r="R318"/>
      <c r="S318"/>
      <c r="T318"/>
      <c r="U318"/>
    </row>
    <row r="319" spans="1:23" hidden="1" x14ac:dyDescent="0.25">
      <c r="B319" s="210">
        <v>39</v>
      </c>
      <c r="C319" s="146" t="s">
        <v>128</v>
      </c>
      <c r="H319" s="4"/>
      <c r="I319" s="29"/>
      <c r="J319" s="30"/>
      <c r="K319"/>
      <c r="L319"/>
      <c r="M319"/>
      <c r="N319"/>
      <c r="O319"/>
      <c r="P319"/>
      <c r="Q319"/>
      <c r="R319"/>
      <c r="S319"/>
      <c r="T319"/>
      <c r="U319"/>
    </row>
    <row r="320" spans="1:23" hidden="1" x14ac:dyDescent="0.25">
      <c r="B320" s="210">
        <v>40</v>
      </c>
      <c r="C320" s="219" t="s">
        <v>138</v>
      </c>
      <c r="D320" s="23"/>
      <c r="E320" s="23"/>
      <c r="F320" s="23"/>
      <c r="G320" s="210">
        <v>40</v>
      </c>
      <c r="H320" s="210" t="s">
        <v>109</v>
      </c>
      <c r="I320" s="210"/>
      <c r="J320" s="210"/>
      <c r="K320" s="210"/>
      <c r="L320" s="210"/>
      <c r="M320" s="319">
        <v>6900</v>
      </c>
      <c r="N320" s="319"/>
      <c r="O320" s="319"/>
      <c r="P320" s="12"/>
      <c r="Q320" s="12"/>
      <c r="R320" s="211"/>
      <c r="S320" s="211"/>
      <c r="T320"/>
      <c r="U320"/>
      <c r="V320" s="145"/>
      <c r="W320" s="145"/>
    </row>
    <row r="321" spans="1:23" hidden="1" x14ac:dyDescent="0.25">
      <c r="B321" s="210">
        <v>41</v>
      </c>
      <c r="C321" s="146" t="s">
        <v>128</v>
      </c>
      <c r="H321" s="4"/>
      <c r="I321" s="29"/>
      <c r="J321" s="30"/>
      <c r="K321"/>
      <c r="L321"/>
      <c r="M321"/>
      <c r="N321"/>
      <c r="O321"/>
      <c r="P321"/>
      <c r="Q321"/>
      <c r="R321"/>
      <c r="S321"/>
      <c r="T321"/>
      <c r="U321"/>
    </row>
    <row r="322" spans="1:23" hidden="1" x14ac:dyDescent="0.25">
      <c r="B322" s="210">
        <v>42</v>
      </c>
      <c r="C322" s="146" t="s">
        <v>128</v>
      </c>
      <c r="H322" s="4"/>
      <c r="I322" s="29"/>
      <c r="J322" s="30"/>
      <c r="K322"/>
      <c r="L322"/>
      <c r="M322"/>
      <c r="N322"/>
      <c r="O322"/>
      <c r="P322"/>
      <c r="Q322"/>
      <c r="R322"/>
      <c r="S322"/>
      <c r="T322"/>
      <c r="U322"/>
    </row>
    <row r="323" spans="1:23" hidden="1" x14ac:dyDescent="0.25">
      <c r="B323" s="210">
        <v>43</v>
      </c>
      <c r="C323" s="146" t="s">
        <v>128</v>
      </c>
      <c r="H323" s="4"/>
      <c r="I323" s="29"/>
      <c r="J323" s="30"/>
      <c r="K323"/>
      <c r="L323"/>
      <c r="M323"/>
      <c r="N323"/>
      <c r="O323"/>
      <c r="P323"/>
      <c r="Q323"/>
      <c r="R323"/>
      <c r="S323"/>
      <c r="T323"/>
      <c r="U323"/>
    </row>
    <row r="324" spans="1:23" hidden="1" x14ac:dyDescent="0.25">
      <c r="B324" s="210">
        <v>44</v>
      </c>
      <c r="C324" s="219" t="s">
        <v>143</v>
      </c>
      <c r="D324" s="23"/>
      <c r="E324" s="23"/>
      <c r="F324" s="23"/>
      <c r="G324" s="210">
        <v>44</v>
      </c>
      <c r="H324" s="210" t="s">
        <v>108</v>
      </c>
      <c r="I324" s="210"/>
      <c r="J324" s="210"/>
      <c r="K324" s="210"/>
      <c r="L324" s="210"/>
      <c r="M324" s="319">
        <v>3600</v>
      </c>
      <c r="N324" s="319"/>
      <c r="O324" s="319"/>
      <c r="P324" s="12"/>
      <c r="Q324" s="12"/>
      <c r="R324" s="211"/>
      <c r="S324" s="211"/>
      <c r="T324"/>
      <c r="U324"/>
      <c r="V324" s="145"/>
      <c r="W324" s="145"/>
    </row>
    <row r="325" spans="1:23" hidden="1" x14ac:dyDescent="0.25">
      <c r="B325" s="210">
        <v>45</v>
      </c>
      <c r="C325" s="146" t="s">
        <v>128</v>
      </c>
      <c r="H325" s="4"/>
      <c r="I325" s="29"/>
      <c r="J325" s="30"/>
      <c r="K325"/>
      <c r="L325"/>
      <c r="M325"/>
      <c r="N325"/>
      <c r="O325"/>
      <c r="P325"/>
      <c r="Q325"/>
      <c r="R325"/>
      <c r="S325"/>
      <c r="T325"/>
      <c r="U325"/>
    </row>
    <row r="326" spans="1:23" hidden="1" x14ac:dyDescent="0.25">
      <c r="H326" s="4"/>
      <c r="I326" s="29"/>
      <c r="J326" s="30"/>
      <c r="K326"/>
      <c r="L326"/>
      <c r="M326"/>
      <c r="N326"/>
      <c r="O326"/>
      <c r="P326"/>
      <c r="Q326"/>
      <c r="R326"/>
      <c r="S326"/>
      <c r="T326"/>
      <c r="U326"/>
    </row>
    <row r="327" spans="1:23" hidden="1" x14ac:dyDescent="0.25">
      <c r="B327" s="146" t="s">
        <v>186</v>
      </c>
      <c r="C327" s="219" t="s">
        <v>148</v>
      </c>
      <c r="H327" s="4"/>
      <c r="I327" s="29"/>
      <c r="J327" s="30"/>
      <c r="K327"/>
      <c r="L327"/>
      <c r="M327"/>
      <c r="N327"/>
      <c r="O327"/>
      <c r="P327"/>
      <c r="Q327"/>
      <c r="R327"/>
      <c r="S327"/>
      <c r="T327"/>
      <c r="U327"/>
    </row>
    <row r="328" spans="1:23" hidden="1" x14ac:dyDescent="0.25">
      <c r="B328" s="210" t="s">
        <v>168</v>
      </c>
      <c r="C328" s="146" t="s">
        <v>175</v>
      </c>
      <c r="E328" s="358">
        <v>1.8</v>
      </c>
      <c r="H328" s="4"/>
      <c r="I328" s="29"/>
      <c r="J328" s="30"/>
      <c r="K328"/>
      <c r="L328"/>
      <c r="M328"/>
      <c r="N328"/>
      <c r="O328"/>
      <c r="P328"/>
      <c r="Q328"/>
      <c r="R328"/>
      <c r="S328"/>
      <c r="T328"/>
      <c r="U328"/>
    </row>
    <row r="329" spans="1:23" hidden="1" x14ac:dyDescent="0.25">
      <c r="B329" s="210" t="s">
        <v>169</v>
      </c>
      <c r="C329" s="146" t="s">
        <v>149</v>
      </c>
      <c r="E329" s="358">
        <v>1.7</v>
      </c>
      <c r="H329" s="4"/>
      <c r="I329" s="29"/>
      <c r="J329" s="30"/>
      <c r="K329"/>
      <c r="L329"/>
      <c r="M329"/>
      <c r="N329"/>
      <c r="O329"/>
      <c r="P329"/>
      <c r="Q329"/>
      <c r="R329"/>
      <c r="S329"/>
      <c r="T329"/>
      <c r="U329"/>
    </row>
    <row r="330" spans="1:23" hidden="1" x14ac:dyDescent="0.25">
      <c r="B330" s="210" t="s">
        <v>170</v>
      </c>
      <c r="C330" s="146" t="s">
        <v>150</v>
      </c>
      <c r="E330" s="358">
        <v>2</v>
      </c>
      <c r="H330" s="4"/>
      <c r="I330" s="29"/>
      <c r="J330" s="30"/>
      <c r="K330"/>
      <c r="L330"/>
      <c r="M330"/>
      <c r="N330"/>
      <c r="O330"/>
      <c r="P330"/>
      <c r="Q330"/>
      <c r="R330"/>
      <c r="S330"/>
      <c r="T330"/>
      <c r="U330"/>
    </row>
    <row r="331" spans="1:23" hidden="1" x14ac:dyDescent="0.25">
      <c r="B331" s="210" t="s">
        <v>171</v>
      </c>
      <c r="C331" s="146" t="s">
        <v>151</v>
      </c>
      <c r="E331" s="358">
        <v>1.7</v>
      </c>
      <c r="H331" s="4"/>
      <c r="I331" s="29"/>
      <c r="J331" s="30"/>
      <c r="K331"/>
      <c r="L331"/>
      <c r="M331"/>
      <c r="N331"/>
      <c r="O331"/>
      <c r="P331"/>
      <c r="Q331"/>
      <c r="R331"/>
      <c r="S331"/>
      <c r="T331"/>
      <c r="U331"/>
    </row>
    <row r="332" spans="1:23" hidden="1" x14ac:dyDescent="0.25">
      <c r="B332" s="210" t="s">
        <v>172</v>
      </c>
      <c r="C332" s="146" t="s">
        <v>152</v>
      </c>
      <c r="E332" s="358">
        <v>1.2</v>
      </c>
      <c r="H332" s="4"/>
      <c r="I332" s="29"/>
      <c r="J332" s="30"/>
      <c r="K332" s="4"/>
      <c r="L332" s="12"/>
    </row>
    <row r="333" spans="1:23" hidden="1" x14ac:dyDescent="0.25">
      <c r="B333" s="210" t="s">
        <v>173</v>
      </c>
      <c r="C333" s="146" t="s">
        <v>153</v>
      </c>
      <c r="E333" s="358">
        <v>1.6</v>
      </c>
      <c r="H333" s="4"/>
      <c r="I333" s="29"/>
      <c r="J333" s="30"/>
      <c r="K333" s="4"/>
      <c r="L333" s="12"/>
    </row>
    <row r="334" spans="1:23" hidden="1" x14ac:dyDescent="0.25">
      <c r="B334" s="210" t="s">
        <v>174</v>
      </c>
      <c r="C334" s="146" t="s">
        <v>154</v>
      </c>
      <c r="E334" s="358">
        <v>3</v>
      </c>
      <c r="H334" s="4"/>
      <c r="I334" s="29"/>
      <c r="J334" s="30"/>
      <c r="K334" s="4"/>
      <c r="L334" s="12"/>
    </row>
    <row r="335" spans="1:23" s="111" customFormat="1" hidden="1" x14ac:dyDescent="0.25">
      <c r="A335" s="12"/>
      <c r="B335" s="210"/>
      <c r="C335" s="146" t="s">
        <v>193</v>
      </c>
      <c r="D335" s="4"/>
      <c r="E335" s="358"/>
      <c r="F335" s="4"/>
      <c r="G335" s="4"/>
      <c r="H335" s="4"/>
      <c r="I335" s="29"/>
      <c r="J335" s="30"/>
      <c r="K335" s="4"/>
      <c r="L335" s="12"/>
      <c r="M335" s="4"/>
      <c r="N335" s="4"/>
      <c r="O335" s="4"/>
      <c r="P335" s="4"/>
      <c r="Q335" s="4"/>
      <c r="R335" s="4"/>
      <c r="S335" s="4"/>
      <c r="T335" s="4"/>
      <c r="U335" s="4"/>
    </row>
    <row r="336" spans="1:23" hidden="1" x14ac:dyDescent="0.25">
      <c r="B336" s="210" t="s">
        <v>165</v>
      </c>
      <c r="H336" s="4"/>
      <c r="I336" s="29"/>
      <c r="J336" s="30"/>
      <c r="K336" s="4"/>
      <c r="L336" s="12"/>
    </row>
    <row r="337" spans="2:12" x14ac:dyDescent="0.25">
      <c r="B337" s="132"/>
      <c r="H337" s="4"/>
      <c r="I337" s="29"/>
      <c r="J337" s="30"/>
      <c r="K337" s="4"/>
      <c r="L337" s="12"/>
    </row>
    <row r="338" spans="2:12" x14ac:dyDescent="0.25">
      <c r="H338" s="4"/>
      <c r="I338" s="29"/>
      <c r="J338" s="30"/>
      <c r="K338" s="4"/>
      <c r="L338" s="12"/>
    </row>
    <row r="339" spans="2:12" x14ac:dyDescent="0.25">
      <c r="H339" s="4"/>
      <c r="I339" s="29"/>
      <c r="J339" s="30"/>
      <c r="K339" s="4"/>
      <c r="L339" s="12"/>
    </row>
    <row r="340" spans="2:12" x14ac:dyDescent="0.25">
      <c r="H340" s="4"/>
      <c r="I340" s="29"/>
      <c r="J340" s="30"/>
      <c r="K340" s="4"/>
      <c r="L340" s="12"/>
    </row>
    <row r="341" spans="2:12" x14ac:dyDescent="0.25">
      <c r="H341" s="4"/>
      <c r="I341" s="29"/>
      <c r="J341" s="30"/>
      <c r="K341" s="4"/>
      <c r="L341" s="12"/>
    </row>
    <row r="342" spans="2:12" x14ac:dyDescent="0.25">
      <c r="H342" s="4"/>
      <c r="I342" s="29"/>
      <c r="J342" s="30"/>
      <c r="K342" s="4"/>
      <c r="L342" s="12"/>
    </row>
    <row r="343" spans="2:12" x14ac:dyDescent="0.25">
      <c r="H343" s="4"/>
      <c r="I343" s="29"/>
      <c r="J343" s="30"/>
      <c r="K343" s="4"/>
      <c r="L343" s="12"/>
    </row>
    <row r="344" spans="2:12" x14ac:dyDescent="0.25">
      <c r="H344" s="4"/>
      <c r="I344" s="29"/>
      <c r="J344" s="30"/>
      <c r="K344" s="4"/>
      <c r="L344" s="12"/>
    </row>
    <row r="345" spans="2:12" x14ac:dyDescent="0.25">
      <c r="H345" s="4"/>
      <c r="I345" s="29"/>
      <c r="J345" s="30"/>
      <c r="K345" s="4"/>
      <c r="L345" s="12"/>
    </row>
    <row r="346" spans="2:12" x14ac:dyDescent="0.25">
      <c r="H346" s="4"/>
      <c r="I346" s="29"/>
      <c r="J346" s="30"/>
      <c r="K346" s="4"/>
      <c r="L346" s="12"/>
    </row>
    <row r="347" spans="2:12" x14ac:dyDescent="0.25">
      <c r="H347" s="4"/>
      <c r="I347" s="29"/>
      <c r="J347" s="30"/>
      <c r="K347" s="4"/>
      <c r="L347" s="12"/>
    </row>
    <row r="348" spans="2:12" x14ac:dyDescent="0.25">
      <c r="H348" s="4"/>
      <c r="I348" s="29"/>
      <c r="J348" s="30"/>
      <c r="K348" s="4"/>
      <c r="L348" s="12"/>
    </row>
    <row r="349" spans="2:12" x14ac:dyDescent="0.25">
      <c r="H349" s="4"/>
      <c r="I349" s="29"/>
      <c r="J349" s="30"/>
      <c r="K349" s="4"/>
      <c r="L349" s="12"/>
    </row>
    <row r="350" spans="2:12" x14ac:dyDescent="0.25">
      <c r="H350" s="4"/>
      <c r="I350" s="29"/>
      <c r="J350" s="30"/>
      <c r="K350" s="4"/>
      <c r="L350" s="12"/>
    </row>
    <row r="351" spans="2:12" x14ac:dyDescent="0.25">
      <c r="H351" s="4"/>
      <c r="I351" s="29"/>
      <c r="J351" s="30"/>
      <c r="K351" s="4"/>
      <c r="L351" s="12"/>
    </row>
    <row r="352" spans="2:12" x14ac:dyDescent="0.25">
      <c r="H352" s="4"/>
      <c r="I352" s="29"/>
      <c r="J352" s="30"/>
      <c r="K352" s="4"/>
      <c r="L352" s="12"/>
    </row>
    <row r="353" spans="8:12" x14ac:dyDescent="0.25">
      <c r="H353" s="4"/>
      <c r="I353" s="29"/>
      <c r="J353" s="30"/>
      <c r="K353" s="4"/>
      <c r="L353" s="12"/>
    </row>
    <row r="354" spans="8:12" x14ac:dyDescent="0.25">
      <c r="H354" s="4"/>
      <c r="I354" s="29"/>
      <c r="J354" s="30"/>
      <c r="K354" s="4"/>
      <c r="L354" s="12"/>
    </row>
    <row r="355" spans="8:12" x14ac:dyDescent="0.25">
      <c r="H355" s="4"/>
      <c r="I355" s="29"/>
      <c r="J355" s="30"/>
      <c r="K355" s="4"/>
      <c r="L355" s="12"/>
    </row>
    <row r="356" spans="8:12" x14ac:dyDescent="0.25">
      <c r="H356" s="4"/>
      <c r="I356" s="29"/>
      <c r="J356" s="30"/>
      <c r="K356" s="4"/>
      <c r="L356" s="12"/>
    </row>
    <row r="357" spans="8:12" x14ac:dyDescent="0.25">
      <c r="H357" s="4"/>
      <c r="I357" s="29"/>
      <c r="J357" s="30"/>
      <c r="K357" s="4"/>
      <c r="L357" s="12"/>
    </row>
    <row r="358" spans="8:12" x14ac:dyDescent="0.25">
      <c r="H358" s="4"/>
      <c r="I358" s="29"/>
      <c r="J358" s="30"/>
      <c r="K358" s="4"/>
      <c r="L358" s="12"/>
    </row>
    <row r="359" spans="8:12" x14ac:dyDescent="0.25">
      <c r="H359" s="4"/>
      <c r="I359" s="29"/>
      <c r="J359" s="30"/>
      <c r="K359" s="4"/>
      <c r="L359" s="12"/>
    </row>
    <row r="360" spans="8:12" x14ac:dyDescent="0.25">
      <c r="H360" s="4"/>
      <c r="I360" s="29"/>
      <c r="J360" s="30"/>
      <c r="K360" s="4"/>
      <c r="L360" s="12"/>
    </row>
    <row r="361" spans="8:12" x14ac:dyDescent="0.25">
      <c r="H361" s="4"/>
      <c r="I361" s="29"/>
      <c r="J361" s="30"/>
      <c r="K361" s="4"/>
      <c r="L361" s="12"/>
    </row>
    <row r="362" spans="8:12" x14ac:dyDescent="0.25">
      <c r="H362" s="4"/>
      <c r="I362" s="29"/>
      <c r="J362" s="30"/>
      <c r="K362" s="4"/>
      <c r="L362" s="12"/>
    </row>
    <row r="394" spans="22:22" x14ac:dyDescent="0.25">
      <c r="V394" s="4"/>
    </row>
    <row r="395" spans="22:22" x14ac:dyDescent="0.25">
      <c r="V395" s="4"/>
    </row>
    <row r="396" spans="22:22" x14ac:dyDescent="0.25">
      <c r="V396" s="4"/>
    </row>
    <row r="397" spans="22:22" x14ac:dyDescent="0.25">
      <c r="V397" s="4"/>
    </row>
    <row r="398" spans="22:22" x14ac:dyDescent="0.25">
      <c r="V398" s="4"/>
    </row>
    <row r="399" spans="22:22" x14ac:dyDescent="0.25">
      <c r="V399" s="4"/>
    </row>
    <row r="400" spans="22:22" x14ac:dyDescent="0.25">
      <c r="V400" s="4"/>
    </row>
    <row r="401" spans="22:22" x14ac:dyDescent="0.25">
      <c r="V401" s="4"/>
    </row>
    <row r="402" spans="22:22" x14ac:dyDescent="0.25">
      <c r="V402" s="4"/>
    </row>
    <row r="403" spans="22:22" x14ac:dyDescent="0.25">
      <c r="V403" s="4"/>
    </row>
    <row r="404" spans="22:22" x14ac:dyDescent="0.25">
      <c r="V404" s="4"/>
    </row>
    <row r="405" spans="22:22" x14ac:dyDescent="0.25">
      <c r="V405" s="4"/>
    </row>
    <row r="406" spans="22:22" x14ac:dyDescent="0.25">
      <c r="V406" s="4"/>
    </row>
    <row r="407" spans="22:22" x14ac:dyDescent="0.25">
      <c r="V407" s="4"/>
    </row>
    <row r="408" spans="22:22" x14ac:dyDescent="0.25">
      <c r="V408" s="4"/>
    </row>
    <row r="409" spans="22:22" x14ac:dyDescent="0.25">
      <c r="V409" s="4"/>
    </row>
    <row r="410" spans="22:22" x14ac:dyDescent="0.25">
      <c r="V410" s="4"/>
    </row>
    <row r="411" spans="22:22" x14ac:dyDescent="0.25">
      <c r="V411" s="4"/>
    </row>
    <row r="412" spans="22:22" x14ac:dyDescent="0.25">
      <c r="V412" s="4"/>
    </row>
    <row r="413" spans="22:22" x14ac:dyDescent="0.25">
      <c r="V413" s="4"/>
    </row>
    <row r="414" spans="22:22" x14ac:dyDescent="0.25">
      <c r="V414" s="4"/>
    </row>
    <row r="415" spans="22:22" x14ac:dyDescent="0.25">
      <c r="V415" s="4"/>
    </row>
    <row r="416" spans="22:22" x14ac:dyDescent="0.25">
      <c r="V416" s="4"/>
    </row>
    <row r="417" spans="22:22" x14ac:dyDescent="0.25">
      <c r="V417" s="4"/>
    </row>
    <row r="418" spans="22:22" x14ac:dyDescent="0.25">
      <c r="V418" s="4"/>
    </row>
    <row r="419" spans="22:22" x14ac:dyDescent="0.25">
      <c r="V419" s="4"/>
    </row>
    <row r="420" spans="22:22" x14ac:dyDescent="0.25">
      <c r="V420" s="4"/>
    </row>
    <row r="421" spans="22:22" x14ac:dyDescent="0.25">
      <c r="V421" s="4"/>
    </row>
    <row r="422" spans="22:22" x14ac:dyDescent="0.25">
      <c r="V422" s="4"/>
    </row>
    <row r="423" spans="22:22" x14ac:dyDescent="0.25">
      <c r="V423" s="4"/>
    </row>
  </sheetData>
  <sheetProtection algorithmName="SHA-512" hashValue="45xLH/kkK/EHqAcsGLs6/+V959LI7s9dr7kmsZbNL5d0d532FpoXLXa0WtIMtseQfvn1qjDFWAYNCmUBORKwJg==" saltValue="9C84Lh9UC3NYyX/oZyPfGQ==" spinCount="100000" sheet="1" objects="1" scenarios="1"/>
  <sortState xmlns:xlrd2="http://schemas.microsoft.com/office/spreadsheetml/2017/richdata2" ref="A292:BO325">
    <sortCondition ref="B292:B325"/>
  </sortState>
  <mergeCells count="354">
    <mergeCell ref="B86:I86"/>
    <mergeCell ref="L86:S86"/>
    <mergeCell ref="E83:H83"/>
    <mergeCell ref="O83:R83"/>
    <mergeCell ref="L43:S43"/>
    <mergeCell ref="B43:I43"/>
    <mergeCell ref="G45:H45"/>
    <mergeCell ref="Q45:R45"/>
    <mergeCell ref="B47:E48"/>
    <mergeCell ref="L47:O48"/>
    <mergeCell ref="B50:F51"/>
    <mergeCell ref="G50:H50"/>
    <mergeCell ref="L50:P51"/>
    <mergeCell ref="Q50:R50"/>
    <mergeCell ref="B53:F54"/>
    <mergeCell ref="G53:H53"/>
    <mergeCell ref="L53:P54"/>
    <mergeCell ref="Q53:R53"/>
    <mergeCell ref="B56:F57"/>
    <mergeCell ref="C78:D78"/>
    <mergeCell ref="E78:F78"/>
    <mergeCell ref="M78:N78"/>
    <mergeCell ref="O78:P78"/>
    <mergeCell ref="C79:D79"/>
    <mergeCell ref="C74:D74"/>
    <mergeCell ref="E74:F74"/>
    <mergeCell ref="M74:N74"/>
    <mergeCell ref="O74:P74"/>
    <mergeCell ref="E79:F79"/>
    <mergeCell ref="M79:N79"/>
    <mergeCell ref="O79:P79"/>
    <mergeCell ref="C80:D80"/>
    <mergeCell ref="E80:F80"/>
    <mergeCell ref="M80:N80"/>
    <mergeCell ref="O80:P80"/>
    <mergeCell ref="C75:D75"/>
    <mergeCell ref="E75:F75"/>
    <mergeCell ref="M75:N75"/>
    <mergeCell ref="O75:P75"/>
    <mergeCell ref="C76:D76"/>
    <mergeCell ref="E76:F76"/>
    <mergeCell ref="M76:N76"/>
    <mergeCell ref="O76:P76"/>
    <mergeCell ref="C77:D77"/>
    <mergeCell ref="E77:F77"/>
    <mergeCell ref="M77:N77"/>
    <mergeCell ref="O77:P77"/>
    <mergeCell ref="Q59:R59"/>
    <mergeCell ref="B61:I61"/>
    <mergeCell ref="L61:S61"/>
    <mergeCell ref="B69:E70"/>
    <mergeCell ref="L69:O70"/>
    <mergeCell ref="C73:D73"/>
    <mergeCell ref="E73:F73"/>
    <mergeCell ref="M73:N73"/>
    <mergeCell ref="O73:P73"/>
    <mergeCell ref="C111:D111"/>
    <mergeCell ref="M105:N105"/>
    <mergeCell ref="M109:N109"/>
    <mergeCell ref="M107:N107"/>
    <mergeCell ref="M111:N111"/>
    <mergeCell ref="M106:N106"/>
    <mergeCell ref="M108:N108"/>
    <mergeCell ref="M110:N110"/>
    <mergeCell ref="B42:I42"/>
    <mergeCell ref="L42:S42"/>
    <mergeCell ref="B63:D64"/>
    <mergeCell ref="F63:I64"/>
    <mergeCell ref="L63:N64"/>
    <mergeCell ref="P63:S64"/>
    <mergeCell ref="B66:D67"/>
    <mergeCell ref="F66:I67"/>
    <mergeCell ref="L66:N67"/>
    <mergeCell ref="P66:S67"/>
    <mergeCell ref="G56:H56"/>
    <mergeCell ref="L56:P57"/>
    <mergeCell ref="Q56:R56"/>
    <mergeCell ref="B59:F60"/>
    <mergeCell ref="G59:H59"/>
    <mergeCell ref="L59:P60"/>
    <mergeCell ref="P145:S145"/>
    <mergeCell ref="C128:I128"/>
    <mergeCell ref="E119:H119"/>
    <mergeCell ref="L121:O121"/>
    <mergeCell ref="P102:S102"/>
    <mergeCell ref="Q106:R106"/>
    <mergeCell ref="Q105:R105"/>
    <mergeCell ref="G110:H110"/>
    <mergeCell ref="G109:H109"/>
    <mergeCell ref="G108:H108"/>
    <mergeCell ref="G107:H107"/>
    <mergeCell ref="G106:H106"/>
    <mergeCell ref="Q107:R107"/>
    <mergeCell ref="F102:I102"/>
    <mergeCell ref="Q104:R104"/>
    <mergeCell ref="C140:I140"/>
    <mergeCell ref="M140:S140"/>
    <mergeCell ref="B104:D104"/>
    <mergeCell ref="C105:D105"/>
    <mergeCell ref="C106:D106"/>
    <mergeCell ref="C107:D107"/>
    <mergeCell ref="C108:D108"/>
    <mergeCell ref="C109:D109"/>
    <mergeCell ref="C110:D110"/>
    <mergeCell ref="C261:E262"/>
    <mergeCell ref="M261:S261"/>
    <mergeCell ref="M262:S262"/>
    <mergeCell ref="Q111:R111"/>
    <mergeCell ref="Q110:R110"/>
    <mergeCell ref="Q109:R109"/>
    <mergeCell ref="Q108:R108"/>
    <mergeCell ref="C138:I138"/>
    <mergeCell ref="C145:E145"/>
    <mergeCell ref="C142:I142"/>
    <mergeCell ref="C160:E160"/>
    <mergeCell ref="E115:H115"/>
    <mergeCell ref="O115:R115"/>
    <mergeCell ref="M155:S155"/>
    <mergeCell ref="C176:H176"/>
    <mergeCell ref="C167:E167"/>
    <mergeCell ref="C165:I165"/>
    <mergeCell ref="M171:S171"/>
    <mergeCell ref="C168:H168"/>
    <mergeCell ref="C170:E170"/>
    <mergeCell ref="M168:S168"/>
    <mergeCell ref="M169:S169"/>
    <mergeCell ref="M170:S170"/>
    <mergeCell ref="C156:E156"/>
    <mergeCell ref="L99:S99"/>
    <mergeCell ref="Q97:R97"/>
    <mergeCell ref="Q94:R94"/>
    <mergeCell ref="G94:H94"/>
    <mergeCell ref="Q92:R92"/>
    <mergeCell ref="G92:H92"/>
    <mergeCell ref="G90:H90"/>
    <mergeCell ref="G88:H88"/>
    <mergeCell ref="B91:J91"/>
    <mergeCell ref="B98:J98"/>
    <mergeCell ref="M159:S159"/>
    <mergeCell ref="G4:I4"/>
    <mergeCell ref="Q4:S4"/>
    <mergeCell ref="D5:I5"/>
    <mergeCell ref="N5:S5"/>
    <mergeCell ref="P35:Q35"/>
    <mergeCell ref="F27:I27"/>
    <mergeCell ref="P31:S31"/>
    <mergeCell ref="F29:I29"/>
    <mergeCell ref="F31:I31"/>
    <mergeCell ref="F35:G35"/>
    <mergeCell ref="R23:S23"/>
    <mergeCell ref="O23:P23"/>
    <mergeCell ref="P27:S27"/>
    <mergeCell ref="B10:G10"/>
    <mergeCell ref="E23:F23"/>
    <mergeCell ref="H23:I23"/>
    <mergeCell ref="B14:G14"/>
    <mergeCell ref="B85:I85"/>
    <mergeCell ref="Q88:R88"/>
    <mergeCell ref="C99:I99"/>
    <mergeCell ref="G97:H97"/>
    <mergeCell ref="L104:M104"/>
    <mergeCell ref="L85:S85"/>
    <mergeCell ref="B15:G15"/>
    <mergeCell ref="B12:G12"/>
    <mergeCell ref="B16:G16"/>
    <mergeCell ref="B11:G11"/>
    <mergeCell ref="P33:S33"/>
    <mergeCell ref="B40:J40"/>
    <mergeCell ref="F33:I33"/>
    <mergeCell ref="H39:I39"/>
    <mergeCell ref="F25:I25"/>
    <mergeCell ref="P29:S29"/>
    <mergeCell ref="B25:E25"/>
    <mergeCell ref="B13:G13"/>
    <mergeCell ref="M178:S178"/>
    <mergeCell ref="C179:H179"/>
    <mergeCell ref="M179:S179"/>
    <mergeCell ref="B102:D102"/>
    <mergeCell ref="L102:N102"/>
    <mergeCell ref="B112:E112"/>
    <mergeCell ref="L112:O112"/>
    <mergeCell ref="G104:H104"/>
    <mergeCell ref="G111:H111"/>
    <mergeCell ref="C158:E158"/>
    <mergeCell ref="M153:S153"/>
    <mergeCell ref="C154:I154"/>
    <mergeCell ref="M142:S143"/>
    <mergeCell ref="M144:S144"/>
    <mergeCell ref="M145:O145"/>
    <mergeCell ref="C153:I153"/>
    <mergeCell ref="G105:H105"/>
    <mergeCell ref="M166:S166"/>
    <mergeCell ref="C171:H171"/>
    <mergeCell ref="C174:E174"/>
    <mergeCell ref="C172:H172"/>
    <mergeCell ref="M160:S160"/>
    <mergeCell ref="M157:S157"/>
    <mergeCell ref="M158:S158"/>
    <mergeCell ref="C180:H180"/>
    <mergeCell ref="M180:S180"/>
    <mergeCell ref="O119:R119"/>
    <mergeCell ref="B121:E121"/>
    <mergeCell ref="M138:S138"/>
    <mergeCell ref="M174:S174"/>
    <mergeCell ref="M167:S167"/>
    <mergeCell ref="M165:S165"/>
    <mergeCell ref="C178:E178"/>
    <mergeCell ref="M177:S177"/>
    <mergeCell ref="F145:I145"/>
    <mergeCell ref="G147:I147"/>
    <mergeCell ref="M130:S130"/>
    <mergeCell ref="M128:S128"/>
    <mergeCell ref="M154:S154"/>
    <mergeCell ref="M161:S161"/>
    <mergeCell ref="M164:S164"/>
    <mergeCell ref="M152:S152"/>
    <mergeCell ref="M176:S176"/>
    <mergeCell ref="M156:S156"/>
    <mergeCell ref="C175:H175"/>
    <mergeCell ref="M175:S175"/>
    <mergeCell ref="M172:S172"/>
    <mergeCell ref="M173:S173"/>
    <mergeCell ref="G281:I281"/>
    <mergeCell ref="C271:G271"/>
    <mergeCell ref="M271:S271"/>
    <mergeCell ref="C272:G272"/>
    <mergeCell ref="M272:S272"/>
    <mergeCell ref="C273:G273"/>
    <mergeCell ref="M273:S273"/>
    <mergeCell ref="C274:G274"/>
    <mergeCell ref="M274:S274"/>
    <mergeCell ref="M280:O280"/>
    <mergeCell ref="Q280:S280"/>
    <mergeCell ref="C270:G270"/>
    <mergeCell ref="M270:S270"/>
    <mergeCell ref="M258:S258"/>
    <mergeCell ref="C266:I266"/>
    <mergeCell ref="G268:I268"/>
    <mergeCell ref="G269:I269"/>
    <mergeCell ref="M269:S269"/>
    <mergeCell ref="C222:I226"/>
    <mergeCell ref="M222:S222"/>
    <mergeCell ref="M223:S223"/>
    <mergeCell ref="M224:S224"/>
    <mergeCell ref="M225:S225"/>
    <mergeCell ref="M226:S226"/>
    <mergeCell ref="M263:S263"/>
    <mergeCell ref="C265:I265"/>
    <mergeCell ref="M265:S265"/>
    <mergeCell ref="M264:S264"/>
    <mergeCell ref="C245:E245"/>
    <mergeCell ref="C242:E242"/>
    <mergeCell ref="C240:E240"/>
    <mergeCell ref="M236:S236"/>
    <mergeCell ref="C247:E247"/>
    <mergeCell ref="C229:I235"/>
    <mergeCell ref="M229:S229"/>
    <mergeCell ref="M268:S268"/>
    <mergeCell ref="M250:S250"/>
    <mergeCell ref="M239:S239"/>
    <mergeCell ref="M240:S240"/>
    <mergeCell ref="M254:S254"/>
    <mergeCell ref="M255:S255"/>
    <mergeCell ref="M259:S259"/>
    <mergeCell ref="M230:S230"/>
    <mergeCell ref="M231:S231"/>
    <mergeCell ref="M232:S232"/>
    <mergeCell ref="M233:S233"/>
    <mergeCell ref="M234:S234"/>
    <mergeCell ref="M235:S235"/>
    <mergeCell ref="M237:S237"/>
    <mergeCell ref="M260:S260"/>
    <mergeCell ref="C250:I250"/>
    <mergeCell ref="M246:S246"/>
    <mergeCell ref="C258:E259"/>
    <mergeCell ref="M256:S256"/>
    <mergeCell ref="M257:S257"/>
    <mergeCell ref="M251:S251"/>
    <mergeCell ref="M252:S252"/>
    <mergeCell ref="M253:S253"/>
    <mergeCell ref="M241:S241"/>
    <mergeCell ref="M242:S242"/>
    <mergeCell ref="M244:S244"/>
    <mergeCell ref="M245:S245"/>
    <mergeCell ref="M248:S248"/>
    <mergeCell ref="M249:S249"/>
    <mergeCell ref="M247:S247"/>
    <mergeCell ref="M243:S243"/>
    <mergeCell ref="C243:E243"/>
    <mergeCell ref="C238:I238"/>
    <mergeCell ref="M238:S238"/>
    <mergeCell ref="M191:S191"/>
    <mergeCell ref="M183:S183"/>
    <mergeCell ref="C184:H184"/>
    <mergeCell ref="M184:S184"/>
    <mergeCell ref="C186:E186"/>
    <mergeCell ref="M227:S227"/>
    <mergeCell ref="M190:S190"/>
    <mergeCell ref="M187:S187"/>
    <mergeCell ref="M188:S188"/>
    <mergeCell ref="M189:S189"/>
    <mergeCell ref="M204:S204"/>
    <mergeCell ref="M208:S208"/>
    <mergeCell ref="M185:S185"/>
    <mergeCell ref="C183:H183"/>
    <mergeCell ref="M198:S198"/>
    <mergeCell ref="M214:S214"/>
    <mergeCell ref="M215:S215"/>
    <mergeCell ref="M216:S216"/>
    <mergeCell ref="M217:S217"/>
    <mergeCell ref="M220:S220"/>
    <mergeCell ref="M221:S221"/>
    <mergeCell ref="C218:I219"/>
    <mergeCell ref="C209:E209"/>
    <mergeCell ref="M209:S209"/>
    <mergeCell ref="M207:S207"/>
    <mergeCell ref="M205:S205"/>
    <mergeCell ref="M206:S206"/>
    <mergeCell ref="M192:S192"/>
    <mergeCell ref="M193:S193"/>
    <mergeCell ref="C191:H191"/>
    <mergeCell ref="M228:S228"/>
    <mergeCell ref="C213:I214"/>
    <mergeCell ref="M213:S213"/>
    <mergeCell ref="M218:S218"/>
    <mergeCell ref="M219:S219"/>
    <mergeCell ref="C208:I208"/>
    <mergeCell ref="M210:S210"/>
    <mergeCell ref="C205:E206"/>
    <mergeCell ref="C211:I211"/>
    <mergeCell ref="M211:S211"/>
    <mergeCell ref="M212:S212"/>
    <mergeCell ref="M181:S181"/>
    <mergeCell ref="M182:S182"/>
    <mergeCell ref="C193:H193"/>
    <mergeCell ref="C192:H192"/>
    <mergeCell ref="M201:S201"/>
    <mergeCell ref="C202:E203"/>
    <mergeCell ref="M202:S202"/>
    <mergeCell ref="C199:E200"/>
    <mergeCell ref="M199:S199"/>
    <mergeCell ref="M194:S194"/>
    <mergeCell ref="C182:E182"/>
    <mergeCell ref="C188:H188"/>
    <mergeCell ref="C187:H187"/>
    <mergeCell ref="M186:S186"/>
    <mergeCell ref="C190:E190"/>
    <mergeCell ref="M203:S203"/>
    <mergeCell ref="M195:S195"/>
    <mergeCell ref="C196:I196"/>
    <mergeCell ref="M196:S196"/>
    <mergeCell ref="C197:I197"/>
    <mergeCell ref="M197:S197"/>
    <mergeCell ref="M200:S200"/>
  </mergeCells>
  <pageMargins left="0.43307086614173229" right="0.23622047244094491" top="0.55118110236220474" bottom="0.35433070866141736" header="0.23622047244094491" footer="0.31496062992125984"/>
  <pageSetup paperSize="9" scale="65" fitToHeight="5" orientation="portrait" r:id="rId1"/>
  <headerFooter alignWithMargins="0">
    <oddHeader>&amp;L&amp;"Arial,Fett"&amp;15Anlage zur Beschreibung der Maßnahmen&amp;R&amp;8Datum der Bearbeitung   &amp;D&amp;"Arial,Fett"&amp;18
A / F  &amp;"Arial,Standard"&amp;10Anteil- / Festbetragsfinanzierung</oddHeader>
    <oddFooter>&amp;R&amp;8&amp;F</oddFooter>
  </headerFooter>
  <rowBreaks count="1" manualBreakCount="1">
    <brk id="123"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macro="[0]!Aausfüllen">
                <anchor moveWithCells="1" sizeWithCells="1">
                  <from>
                    <xdr:col>21</xdr:col>
                    <xdr:colOff>121920</xdr:colOff>
                    <xdr:row>1</xdr:row>
                    <xdr:rowOff>22860</xdr:rowOff>
                  </from>
                  <to>
                    <xdr:col>24</xdr:col>
                    <xdr:colOff>137160</xdr:colOff>
                    <xdr:row>4</xdr:row>
                    <xdr:rowOff>45720</xdr:rowOff>
                  </to>
                </anchor>
              </controlPr>
            </control>
          </mc:Choice>
        </mc:AlternateContent>
        <mc:AlternateContent xmlns:mc="http://schemas.openxmlformats.org/markup-compatibility/2006">
          <mc:Choice Requires="x14">
            <control shapeId="30722" r:id="rId5" name="Button 2">
              <controlPr defaultSize="0" print="0" autoFill="0" autoPict="0" macro="[0]!VNausfüllen">
                <anchor moveWithCells="1" sizeWithCells="1">
                  <from>
                    <xdr:col>21</xdr:col>
                    <xdr:colOff>121920</xdr:colOff>
                    <xdr:row>4</xdr:row>
                    <xdr:rowOff>121920</xdr:rowOff>
                  </from>
                  <to>
                    <xdr:col>24</xdr:col>
                    <xdr:colOff>144780</xdr:colOff>
                    <xdr:row>9</xdr:row>
                    <xdr:rowOff>0</xdr:rowOff>
                  </to>
                </anchor>
              </controlPr>
            </control>
          </mc:Choice>
        </mc:AlternateContent>
        <mc:AlternateContent xmlns:mc="http://schemas.openxmlformats.org/markup-compatibility/2006">
          <mc:Choice Requires="x14">
            <control shapeId="30723" r:id="rId6" name="Button 3">
              <controlPr defaultSize="0" print="0" autoFill="0" autoPict="0" macro="[0]!VNdrucken">
                <anchor moveWithCells="1" sizeWithCells="1">
                  <from>
                    <xdr:col>21</xdr:col>
                    <xdr:colOff>114300</xdr:colOff>
                    <xdr:row>21</xdr:row>
                    <xdr:rowOff>0</xdr:rowOff>
                  </from>
                  <to>
                    <xdr:col>24</xdr:col>
                    <xdr:colOff>121920</xdr:colOff>
                    <xdr:row>25</xdr:row>
                    <xdr:rowOff>60960</xdr:rowOff>
                  </to>
                </anchor>
              </controlPr>
            </control>
          </mc:Choice>
        </mc:AlternateContent>
        <mc:AlternateContent xmlns:mc="http://schemas.openxmlformats.org/markup-compatibility/2006">
          <mc:Choice Requires="x14">
            <control shapeId="30724" r:id="rId7" name="Button 4">
              <controlPr defaultSize="0" print="0" autoFill="0" autoPict="0" macro="[0]!Makro2">
                <anchor moveWithCells="1" sizeWithCells="1">
                  <from>
                    <xdr:col>21</xdr:col>
                    <xdr:colOff>121920</xdr:colOff>
                    <xdr:row>12</xdr:row>
                    <xdr:rowOff>0</xdr:rowOff>
                  </from>
                  <to>
                    <xdr:col>24</xdr:col>
                    <xdr:colOff>137160</xdr:colOff>
                    <xdr:row>20</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Nachbesserungen</vt:lpstr>
      <vt:lpstr>Nachbesserungen!Druckbereich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Wolf, Loreen</cp:lastModifiedBy>
  <cp:lastPrinted>2026-01-30T07:56:49Z</cp:lastPrinted>
  <dcterms:created xsi:type="dcterms:W3CDTF">2003-06-26T06:41:09Z</dcterms:created>
  <dcterms:modified xsi:type="dcterms:W3CDTF">2026-02-02T11:32:58Z</dcterms:modified>
</cp:coreProperties>
</file>