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H:\Geschäftsstelle Forst\Änderung PKW 02.02.2026\"/>
    </mc:Choice>
  </mc:AlternateContent>
  <xr:revisionPtr revIDLastSave="0" documentId="8_{515171A5-3503-4132-9C26-6917EB100F51}" xr6:coauthVersionLast="47" xr6:coauthVersionMax="47" xr10:uidLastSave="{00000000-0000-0000-0000-000000000000}"/>
  <bookViews>
    <workbookView xWindow="768" yWindow="768" windowWidth="17280" windowHeight="8880" xr2:uid="{00000000-000D-0000-FFFF-FFFF00000000}"/>
  </bookViews>
  <sheets>
    <sheet name="Zusammenschlüsse Februar 2026" sheetId="29" r:id="rId1"/>
  </sheets>
  <definedNames>
    <definedName name="_xlnm.Print_Area" localSheetId="0">'Zusammenschlüsse Februar 2026'!$A$1:$T$117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P109" i="29"/>
  <c r="G125" i="29" l="1"/>
  <c r="F120" i="29"/>
  <c r="H50" i="29" l="1"/>
  <c r="P110" i="29" l="1"/>
  <c r="P111" i="29"/>
  <c r="P112" i="29"/>
  <c r="P113" i="29"/>
  <c r="P22" i="29"/>
  <c r="P18" i="29" s="1"/>
  <c r="R32" i="29"/>
  <c r="H83" i="29"/>
  <c r="H78" i="29"/>
  <c r="H71" i="29"/>
  <c r="H66" i="29"/>
  <c r="P114" i="29" l="1"/>
  <c r="F114" i="29"/>
  <c r="G97" i="29"/>
  <c r="G98" i="29"/>
  <c r="E97" i="29"/>
  <c r="E98" i="29"/>
  <c r="E99" i="29"/>
  <c r="G99" i="29" s="1"/>
  <c r="E100" i="29"/>
  <c r="G100" i="29" s="1"/>
  <c r="E96" i="29"/>
  <c r="G96" i="29" s="1"/>
  <c r="R33" i="29" l="1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P33" i="29"/>
  <c r="P34" i="29"/>
  <c r="P35" i="29"/>
  <c r="P36" i="29"/>
  <c r="P37" i="29"/>
  <c r="P38" i="29"/>
  <c r="P39" i="29"/>
  <c r="P40" i="29"/>
  <c r="P41" i="29"/>
  <c r="P42" i="29"/>
  <c r="P43" i="29"/>
  <c r="P44" i="29"/>
  <c r="P45" i="29"/>
  <c r="P46" i="29"/>
  <c r="P47" i="29"/>
  <c r="P32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R50" i="29" l="1"/>
  <c r="H54" i="29"/>
  <c r="C86" i="29"/>
  <c r="H52" i="29" l="1"/>
  <c r="R51" i="29"/>
  <c r="H53" i="29"/>
  <c r="H51" i="29"/>
  <c r="H56" i="29" s="1"/>
  <c r="R54" i="29"/>
  <c r="R53" i="29"/>
  <c r="R52" i="29"/>
  <c r="R56" i="29" l="1"/>
  <c r="P9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Heilken, Martin</author>
    <author>MAHE3600</author>
    <author>Schürmann, Heiko</author>
  </authors>
  <commentList>
    <comment ref="G4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Zur Berechnung der Förderung wird das Datum der Antragstellung von der Bewilligungsbehörde in das Datum des Bewilligung geändert.</t>
        </r>
      </text>
    </comment>
    <comment ref="P16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Anmerkung:</t>
        </r>
        <r>
          <rPr>
            <sz val="8"/>
            <color indexed="81"/>
            <rFont val="Tahoma"/>
            <family val="2"/>
          </rPr>
          <t xml:space="preserve">
Bitte J nur eingeben, wenn KEINE Abweichung zum Antrag vorliegt. Auch bei Eingabe von T = teilweise werden die Antragsdaten vorgeblendet, die grauen Felder sind allerdings tlw. von Hand nachzutragen!</t>
        </r>
      </text>
    </comment>
    <comment ref="G96" authorId="2" shapeId="0" xr:uid="{00000000-0006-0000-0000-000003000000}">
      <text>
        <r>
          <rPr>
            <b/>
            <sz val="9"/>
            <color indexed="81"/>
            <rFont val="Segoe UI"/>
            <family val="2"/>
          </rPr>
          <t>Schürmann, Heiko:</t>
        </r>
        <r>
          <rPr>
            <sz val="9"/>
            <color indexed="81"/>
            <rFont val="Segoe UI"/>
            <family val="2"/>
          </rPr>
          <t xml:space="preserve">
Betrag des ersten Jahres wird auf Grundlage des Antragsdatums oben berechnet. Kann durch zeitlich versetzte Bewilligung geringer ausafllen.</t>
        </r>
      </text>
    </comment>
    <comment ref="H104" authorId="2" shapeId="0" xr:uid="{00000000-0006-0000-0000-000004000000}">
      <text>
        <r>
          <rPr>
            <sz val="9"/>
            <color indexed="81"/>
            <rFont val="Segoe UI"/>
            <family val="2"/>
          </rPr>
          <t>bitte volles Jahr ausschreiben, z.B. 2026</t>
        </r>
      </text>
    </comment>
    <comment ref="F109" authorId="2" shapeId="0" xr:uid="{00000000-0006-0000-0000-000005000000}">
      <text>
        <r>
          <rPr>
            <b/>
            <sz val="9"/>
            <color indexed="81"/>
            <rFont val="Segoe UI"/>
            <family val="2"/>
          </rPr>
          <t xml:space="preserve">Anmerkung:
</t>
        </r>
        <r>
          <rPr>
            <sz val="9"/>
            <color indexed="81"/>
            <rFont val="Segoe UI"/>
            <family val="2"/>
          </rPr>
          <t xml:space="preserve">
Betrag des ersten Jahres wird auf Grundlage des Antragsdatums oben berechnet. Kann durch zeitlich versetzte Bewilligung geringer ausafllen.</t>
        </r>
      </text>
    </comment>
    <comment ref="P109" authorId="2" shapeId="0" xr:uid="{00000000-0006-0000-0000-000006000000}">
      <text>
        <r>
          <rPr>
            <b/>
            <sz val="9"/>
            <color indexed="81"/>
            <rFont val="Segoe UI"/>
            <family val="2"/>
          </rPr>
          <t xml:space="preserve">Anmerkung:
</t>
        </r>
        <r>
          <rPr>
            <sz val="9"/>
            <color indexed="81"/>
            <rFont val="Segoe UI"/>
            <family val="2"/>
          </rPr>
          <t xml:space="preserve">
Betrag des ersten Jahres wird auf Grundlage des Antragsdatums oben berechnet. Kann durch zeitlich versetzte Bewilligung geringer ausfallen.</t>
        </r>
      </text>
    </comment>
  </commentList>
</comments>
</file>

<file path=xl/sharedStrings.xml><?xml version="1.0" encoding="utf-8"?>
<sst xmlns="http://schemas.openxmlformats.org/spreadsheetml/2006/main" count="103" uniqueCount="77">
  <si>
    <t>7.</t>
  </si>
  <si>
    <t>8.</t>
  </si>
  <si>
    <t>9.</t>
  </si>
  <si>
    <t>10.</t>
  </si>
  <si>
    <t>11.</t>
  </si>
  <si>
    <t>12.</t>
  </si>
  <si>
    <t>13.</t>
  </si>
  <si>
    <t>14.</t>
  </si>
  <si>
    <r>
      <t xml:space="preserve">höchstens = 40.000 EUR je </t>
    </r>
    <r>
      <rPr>
        <u/>
        <sz val="8"/>
        <rFont val="Arial"/>
        <family val="2"/>
      </rPr>
      <t>Jahr</t>
    </r>
  </si>
  <si>
    <t>Förderung beträgt</t>
  </si>
  <si>
    <r>
      <t xml:space="preserve">  zum </t>
    </r>
    <r>
      <rPr>
        <b/>
        <sz val="8"/>
        <rFont val="Arial"/>
        <family val="2"/>
      </rPr>
      <t>Antrag</t>
    </r>
    <r>
      <rPr>
        <sz val="8"/>
        <rFont val="Arial"/>
        <family val="2"/>
      </rPr>
      <t xml:space="preserve"> vom</t>
    </r>
  </si>
  <si>
    <r>
      <t xml:space="preserve">  zum </t>
    </r>
    <r>
      <rPr>
        <b/>
        <sz val="8"/>
        <rFont val="Arial"/>
        <family val="2"/>
      </rPr>
      <t>Verwendungsnachweis</t>
    </r>
    <r>
      <rPr>
        <sz val="8"/>
        <rFont val="Arial"/>
        <family val="2"/>
      </rPr>
      <t xml:space="preserve"> vom</t>
    </r>
  </si>
  <si>
    <t xml:space="preserve">  Antragsteller</t>
  </si>
  <si>
    <t xml:space="preserve">  Geplante Maßnahmen: </t>
  </si>
  <si>
    <t>15.</t>
  </si>
  <si>
    <t>16.</t>
  </si>
  <si>
    <t>für Waldgenossenschaften als eigenständige Zuwendungsempfänger in der Direkten Förderung:</t>
  </si>
  <si>
    <t>Ausgaben nach Nr. 4.1.2:</t>
  </si>
  <si>
    <t>Monat</t>
  </si>
  <si>
    <t>Jahr</t>
  </si>
  <si>
    <t>Tag</t>
  </si>
  <si>
    <r>
      <rPr>
        <b/>
        <u/>
        <sz val="8"/>
        <rFont val="Arial"/>
        <family val="2"/>
      </rPr>
      <t>Nr. 4.1.1 PKW-RL</t>
    </r>
    <r>
      <rPr>
        <sz val="8"/>
        <rFont val="Arial"/>
        <family val="2"/>
      </rPr>
      <t xml:space="preserve">: Verwaltungsausgaben für 5 Jahre ab dem </t>
    </r>
  </si>
  <si>
    <t>Zusammenschlusses</t>
  </si>
  <si>
    <t xml:space="preserve">Zusammenlegung, Fusion oder wesentlicher Erweiterung des </t>
  </si>
  <si>
    <t xml:space="preserve">Tag der Anerkennung oder Satzungsgenehmigung oder nach </t>
  </si>
  <si>
    <r>
      <rPr>
        <b/>
        <u/>
        <sz val="8"/>
        <rFont val="Arial"/>
        <family val="2"/>
      </rPr>
      <t>Nr. 4.1.2 PKW-RL</t>
    </r>
    <r>
      <rPr>
        <sz val="8"/>
        <rFont val="Arial"/>
        <family val="2"/>
      </rPr>
      <t xml:space="preserve">:  lfd. Geschäftsführungsausgaben, wie zum </t>
    </r>
  </si>
  <si>
    <t>WG oder für FWZ] erhalten.</t>
  </si>
  <si>
    <t xml:space="preserve">Beispiel Ausgaben für Rechnungsstellungen, Versicherungen, </t>
  </si>
  <si>
    <t xml:space="preserve">Steuerberatung und Büroausstattung für Zusammenschlüsse, </t>
  </si>
  <si>
    <t xml:space="preserve">die eine Zuwendung nach der [RL zur Direkten Förderung für </t>
  </si>
  <si>
    <t>fallen an 
im Jahr ...</t>
  </si>
  <si>
    <t>in Höhe 
von ... EUR</t>
  </si>
  <si>
    <t>Fördersatz beträgt 60 % im 1. Jahr =</t>
  </si>
  <si>
    <t>Fördersatz beträgt 60 % im 2. Jahr =</t>
  </si>
  <si>
    <t>Fördersatz beträgt 50 % im 3. Jahr =</t>
  </si>
  <si>
    <t>Fördersatz beträgt 50 % im 4. Jahr =</t>
  </si>
  <si>
    <t>Fördersatz beträgt 40 % im 5. Jahr =</t>
  </si>
  <si>
    <t>geplante Verwaltungsausgaben</t>
  </si>
  <si>
    <t xml:space="preserve"> nach Nr. 4.1.1 und 4.1.2 der PKW-RL</t>
  </si>
  <si>
    <t xml:space="preserve"> Durchführung wie geplant</t>
  </si>
  <si>
    <t>in Tagen</t>
  </si>
  <si>
    <t>Erforderlich zur Berechnung der Tage des ersten Jahres</t>
  </si>
  <si>
    <t>Beantragte Förderung ja Jahr in  EUR:</t>
  </si>
  <si>
    <t>entspricht in Monaten je Jahr:</t>
  </si>
  <si>
    <t>für eine Fläche von ……</t>
  </si>
  <si>
    <t>Ausgaben</t>
  </si>
  <si>
    <t>Zusammenstellung aller Ausgaben nach Nr. 4.1.1:</t>
  </si>
  <si>
    <t>1.</t>
  </si>
  <si>
    <t>2.</t>
  </si>
  <si>
    <t>3.</t>
  </si>
  <si>
    <t>4.</t>
  </si>
  <si>
    <t>5.</t>
  </si>
  <si>
    <t>6.</t>
  </si>
  <si>
    <t xml:space="preserve">  Hektar</t>
  </si>
  <si>
    <t>Ende der Bewilligung zur Direkten Förderung</t>
  </si>
  <si>
    <t>was ist, wenn Bewilligung nicht bis zum Monatsende läuft?</t>
  </si>
  <si>
    <t>Kommt der Fall jemals vor? Wenn ja, müssen Monatsbruchteile her...</t>
  </si>
  <si>
    <t xml:space="preserve">   Hektar</t>
  </si>
  <si>
    <t>Endes der Bewilligung zur Direkten Förderung</t>
  </si>
  <si>
    <t>EUR</t>
  </si>
  <si>
    <r>
      <t xml:space="preserve">entspricht in Monaten je Jahr:
</t>
    </r>
    <r>
      <rPr>
        <sz val="8"/>
        <rFont val="Arial"/>
        <family val="2"/>
      </rPr>
      <t>(Monate eingeben)</t>
    </r>
  </si>
  <si>
    <r>
      <t xml:space="preserve">  (ja = </t>
    </r>
    <r>
      <rPr>
        <b/>
        <sz val="8"/>
        <rFont val="Arial"/>
        <family val="2"/>
      </rPr>
      <t>j</t>
    </r>
    <r>
      <rPr>
        <sz val="8"/>
        <rFont val="Arial"/>
        <family val="2"/>
      </rPr>
      <t xml:space="preserve">, nein = </t>
    </r>
    <r>
      <rPr>
        <b/>
        <sz val="8"/>
        <rFont val="Arial"/>
        <family val="2"/>
      </rPr>
      <t>n)</t>
    </r>
  </si>
  <si>
    <t xml:space="preserve"> Verwaltungsausgaben 
 Forstwirtschaftlicher Zusammenschlüsse</t>
  </si>
  <si>
    <t>J / N</t>
  </si>
  <si>
    <t>bitte eingeben</t>
  </si>
  <si>
    <t>Fördersatz beträgt 60 % im 1. Jahr</t>
  </si>
  <si>
    <t>Fördersatz beträgt 60 % im 2. Jahr</t>
  </si>
  <si>
    <t>Fördersatz beträgt 50 % im 3. Jahr</t>
  </si>
  <si>
    <t>Fördersatz beträgt 50 % im 4. Jahr</t>
  </si>
  <si>
    <t>Fördersatz beträgt 40 % im 5. Jahr</t>
  </si>
  <si>
    <t>gesamt:</t>
  </si>
  <si>
    <t xml:space="preserve">   Zeilen 109, 119, 124: zu Neujahr ändern</t>
  </si>
  <si>
    <t>Beantragte Förderung je Jahr:</t>
  </si>
  <si>
    <r>
      <t xml:space="preserve">a) Eigenständige Geschäftsführung durch den Zusammenschluss oder einen Dritten ohne Bündelung der Geschäftsführung - 
</t>
    </r>
    <r>
      <rPr>
        <b/>
        <u/>
        <sz val="8"/>
        <rFont val="Arial"/>
        <family val="2"/>
      </rPr>
      <t>1,50 EUR</t>
    </r>
    <r>
      <rPr>
        <sz val="8"/>
        <rFont val="Arial"/>
        <family val="2"/>
      </rPr>
      <t xml:space="preserve"> je Jahr und ha</t>
    </r>
  </si>
  <si>
    <r>
      <t xml:space="preserve">b) Geschäftsführung durch einen Dritten mit Bündelung der Geschäftsführung - </t>
    </r>
    <r>
      <rPr>
        <u/>
        <sz val="8"/>
        <rFont val="Arial"/>
        <family val="2"/>
      </rPr>
      <t xml:space="preserve">
</t>
    </r>
    <r>
      <rPr>
        <b/>
        <u/>
        <sz val="8"/>
        <rFont val="Arial"/>
        <family val="2"/>
      </rPr>
      <t>2,50 EUR</t>
    </r>
    <r>
      <rPr>
        <sz val="8"/>
        <rFont val="Arial"/>
        <family val="2"/>
      </rPr>
      <t xml:space="preserve"> je Jahr und ha</t>
    </r>
  </si>
  <si>
    <r>
      <t xml:space="preserve">b) Geschäftsführung durch einen Dritten mit Bündelung der Geschäftsführung - 
</t>
    </r>
    <r>
      <rPr>
        <b/>
        <u/>
        <sz val="8"/>
        <rFont val="Arial"/>
        <family val="2"/>
      </rPr>
      <t>2,00 EUR</t>
    </r>
    <r>
      <rPr>
        <sz val="8"/>
        <rFont val="Arial"/>
        <family val="2"/>
      </rPr>
      <t xml:space="preserve"> je Jahr und ha</t>
    </r>
  </si>
  <si>
    <r>
      <t xml:space="preserve">a) Eigenständige Geschäftsführung durch den Zusammenschluss oder einen Dritten ohne Bündelung der Geschäftsführung -
</t>
    </r>
    <r>
      <rPr>
        <b/>
        <u/>
        <sz val="8"/>
        <rFont val="Arial"/>
        <family val="2"/>
      </rPr>
      <t>1,00 EUR</t>
    </r>
    <r>
      <rPr>
        <sz val="8"/>
        <rFont val="Arial"/>
        <family val="2"/>
      </rPr>
      <t xml:space="preserve"> je Jahr und 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</si>
</sst>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[$€-1];\-#,##0.00\ [$€-1]"/>
    <numFmt numFmtId="165" formatCode="#,##0.00\ [$EUR]"/>
    <numFmt numFmtId="166" formatCode="#,##0.0"/>
  </numFmts>
  <fonts count="23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u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14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8"/>
      <color rgb="FF00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sz val="8"/>
      <color rgb="FF0000FF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76">
    <xf numFmtId="0" fontId="0" fillId="0" borderId="0" xfId="0"/>
    <xf numFmtId="0" fontId="3" fillId="0" borderId="1" xfId="0" applyFont="1" applyBorder="1" applyProtection="1"/>
    <xf numFmtId="0" fontId="3" fillId="0" borderId="0" xfId="0" applyFont="1" applyBorder="1" applyProtection="1"/>
    <xf numFmtId="0" fontId="0" fillId="0" borderId="0" xfId="0" applyProtection="1"/>
    <xf numFmtId="0" fontId="3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0" fillId="0" borderId="1" xfId="0" applyBorder="1" applyProtection="1"/>
    <xf numFmtId="0" fontId="0" fillId="0" borderId="2" xfId="0" applyBorder="1" applyProtection="1"/>
    <xf numFmtId="0" fontId="3" fillId="0" borderId="3" xfId="0" applyFont="1" applyBorder="1" applyProtection="1"/>
    <xf numFmtId="0" fontId="0" fillId="0" borderId="4" xfId="0" applyBorder="1" applyProtection="1"/>
    <xf numFmtId="2" fontId="0" fillId="0" borderId="4" xfId="0" applyNumberFormat="1" applyBorder="1" applyProtection="1"/>
    <xf numFmtId="164" fontId="0" fillId="0" borderId="4" xfId="0" applyNumberFormat="1" applyBorder="1" applyProtection="1"/>
    <xf numFmtId="0" fontId="0" fillId="0" borderId="5" xfId="0" applyBorder="1" applyProtection="1"/>
    <xf numFmtId="0" fontId="0" fillId="0" borderId="3" xfId="0" applyBorder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Protection="1"/>
    <xf numFmtId="2" fontId="0" fillId="0" borderId="0" xfId="0" applyNumberFormat="1" applyProtection="1"/>
    <xf numFmtId="164" fontId="0" fillId="0" borderId="0" xfId="0" applyNumberFormat="1" applyProtection="1"/>
    <xf numFmtId="2" fontId="2" fillId="0" borderId="0" xfId="0" applyNumberFormat="1" applyFont="1" applyBorder="1" applyProtection="1"/>
    <xf numFmtId="0" fontId="0" fillId="0" borderId="6" xfId="0" applyBorder="1" applyProtection="1"/>
    <xf numFmtId="0" fontId="0" fillId="0" borderId="7" xfId="0" applyBorder="1" applyProtection="1"/>
    <xf numFmtId="2" fontId="0" fillId="0" borderId="7" xfId="0" applyNumberFormat="1" applyBorder="1" applyProtection="1"/>
    <xf numFmtId="164" fontId="0" fillId="0" borderId="7" xfId="0" applyNumberFormat="1" applyBorder="1" applyProtection="1"/>
    <xf numFmtId="0" fontId="0" fillId="0" borderId="8" xfId="0" applyBorder="1" applyProtection="1"/>
    <xf numFmtId="2" fontId="3" fillId="0" borderId="0" xfId="0" applyNumberFormat="1" applyFont="1" applyProtection="1"/>
    <xf numFmtId="164" fontId="3" fillId="0" borderId="0" xfId="0" applyNumberFormat="1" applyFont="1" applyProtection="1"/>
    <xf numFmtId="0" fontId="3" fillId="0" borderId="6" xfId="0" applyFont="1" applyBorder="1" applyProtection="1"/>
    <xf numFmtId="0" fontId="3" fillId="0" borderId="7" xfId="0" applyFont="1" applyBorder="1" applyProtection="1"/>
    <xf numFmtId="2" fontId="3" fillId="0" borderId="7" xfId="0" applyNumberFormat="1" applyFont="1" applyBorder="1" applyProtection="1"/>
    <xf numFmtId="164" fontId="3" fillId="0" borderId="7" xfId="0" applyNumberFormat="1" applyFont="1" applyBorder="1" applyProtection="1"/>
    <xf numFmtId="0" fontId="3" fillId="0" borderId="8" xfId="0" applyFont="1" applyBorder="1" applyProtection="1"/>
    <xf numFmtId="0" fontId="4" fillId="0" borderId="1" xfId="0" applyFont="1" applyBorder="1" applyAlignment="1" applyProtection="1">
      <alignment horizontal="left" vertical="top"/>
    </xf>
    <xf numFmtId="0" fontId="3" fillId="0" borderId="9" xfId="0" applyFont="1" applyBorder="1" applyAlignment="1" applyProtection="1">
      <alignment horizontal="left" wrapText="1"/>
    </xf>
    <xf numFmtId="0" fontId="3" fillId="0" borderId="10" xfId="0" applyFont="1" applyBorder="1" applyAlignment="1" applyProtection="1">
      <alignment horizontal="left" wrapText="1"/>
    </xf>
    <xf numFmtId="0" fontId="3" fillId="0" borderId="11" xfId="0" applyFont="1" applyBorder="1" applyAlignment="1" applyProtection="1">
      <alignment horizontal="left" wrapText="1"/>
    </xf>
    <xf numFmtId="0" fontId="0" fillId="0" borderId="12" xfId="0" applyBorder="1" applyProtection="1"/>
    <xf numFmtId="0" fontId="4" fillId="0" borderId="0" xfId="0" applyFont="1" applyBorder="1" applyAlignment="1" applyProtection="1">
      <alignment horizontal="left"/>
    </xf>
    <xf numFmtId="0" fontId="1" fillId="0" borderId="0" xfId="0" applyFont="1" applyProtection="1"/>
    <xf numFmtId="0" fontId="8" fillId="0" borderId="0" xfId="0" applyFont="1" applyBorder="1" applyProtection="1"/>
    <xf numFmtId="0" fontId="8" fillId="0" borderId="0" xfId="0" applyFont="1" applyProtection="1"/>
    <xf numFmtId="0" fontId="8" fillId="0" borderId="6" xfId="0" applyFont="1" applyBorder="1" applyProtection="1"/>
    <xf numFmtId="0" fontId="8" fillId="0" borderId="7" xfId="0" applyFont="1" applyBorder="1" applyProtection="1"/>
    <xf numFmtId="2" fontId="8" fillId="0" borderId="7" xfId="0" applyNumberFormat="1" applyFont="1" applyBorder="1" applyProtection="1"/>
    <xf numFmtId="164" fontId="8" fillId="0" borderId="7" xfId="0" applyNumberFormat="1" applyFont="1" applyBorder="1" applyProtection="1"/>
    <xf numFmtId="0" fontId="8" fillId="0" borderId="2" xfId="0" applyFont="1" applyBorder="1" applyProtection="1"/>
    <xf numFmtId="0" fontId="8" fillId="0" borderId="4" xfId="0" applyFont="1" applyBorder="1" applyProtection="1"/>
    <xf numFmtId="2" fontId="8" fillId="0" borderId="4" xfId="0" applyNumberFormat="1" applyFont="1" applyBorder="1" applyProtection="1"/>
    <xf numFmtId="164" fontId="8" fillId="0" borderId="4" xfId="0" applyNumberFormat="1" applyFont="1" applyBorder="1" applyProtection="1"/>
    <xf numFmtId="0" fontId="3" fillId="0" borderId="13" xfId="0" applyFont="1" applyBorder="1" applyProtection="1"/>
    <xf numFmtId="0" fontId="3" fillId="0" borderId="2" xfId="0" applyFont="1" applyBorder="1" applyProtection="1"/>
    <xf numFmtId="0" fontId="3" fillId="0" borderId="5" xfId="0" applyFont="1" applyBorder="1" applyProtection="1"/>
    <xf numFmtId="0" fontId="3" fillId="0" borderId="0" xfId="0" applyFont="1" applyBorder="1" applyAlignment="1" applyProtection="1">
      <alignment horizontal="right" wrapText="1"/>
    </xf>
    <xf numFmtId="0" fontId="7" fillId="0" borderId="0" xfId="0" applyFont="1" applyBorder="1" applyAlignment="1" applyProtection="1">
      <alignment horizontal="left" wrapText="1"/>
    </xf>
    <xf numFmtId="0" fontId="7" fillId="0" borderId="0" xfId="0" applyFont="1" applyBorder="1" applyAlignment="1" applyProtection="1">
      <alignment wrapText="1"/>
    </xf>
    <xf numFmtId="1" fontId="3" fillId="0" borderId="0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wrapText="1"/>
    </xf>
    <xf numFmtId="0" fontId="7" fillId="0" borderId="0" xfId="0" quotePrefix="1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center"/>
    </xf>
    <xf numFmtId="0" fontId="7" fillId="0" borderId="0" xfId="0" quotePrefix="1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wrapText="1"/>
    </xf>
    <xf numFmtId="0" fontId="3" fillId="0" borderId="4" xfId="0" applyFont="1" applyBorder="1" applyAlignment="1" applyProtection="1">
      <alignment horizontal="center" wrapText="1"/>
    </xf>
    <xf numFmtId="2" fontId="3" fillId="0" borderId="0" xfId="0" applyNumberFormat="1" applyFont="1" applyBorder="1" applyProtection="1"/>
    <xf numFmtId="164" fontId="3" fillId="0" borderId="0" xfId="0" applyNumberFormat="1" applyFont="1" applyBorder="1" applyProtection="1"/>
    <xf numFmtId="4" fontId="3" fillId="0" borderId="0" xfId="0" applyNumberFormat="1" applyFont="1" applyBorder="1" applyAlignment="1" applyProtection="1">
      <alignment horizontal="right" wrapText="1"/>
    </xf>
    <xf numFmtId="4" fontId="3" fillId="0" borderId="0" xfId="0" applyNumberFormat="1" applyFont="1" applyBorder="1" applyAlignment="1" applyProtection="1">
      <alignment wrapText="1"/>
    </xf>
    <xf numFmtId="4" fontId="4" fillId="0" borderId="0" xfId="0" applyNumberFormat="1" applyFont="1" applyBorder="1" applyAlignment="1" applyProtection="1">
      <alignment horizontal="left" wrapText="1"/>
    </xf>
    <xf numFmtId="1" fontId="3" fillId="0" borderId="17" xfId="0" applyNumberFormat="1" applyFont="1" applyBorder="1" applyAlignment="1" applyProtection="1">
      <alignment horizontal="center" vertical="center" wrapText="1"/>
      <protection locked="0"/>
    </xf>
    <xf numFmtId="1" fontId="3" fillId="0" borderId="15" xfId="0" applyNumberFormat="1" applyFont="1" applyBorder="1" applyAlignment="1" applyProtection="1">
      <alignment horizontal="center" vertical="center" wrapText="1"/>
      <protection locked="0"/>
    </xf>
    <xf numFmtId="4" fontId="4" fillId="0" borderId="4" xfId="0" applyNumberFormat="1" applyFont="1" applyBorder="1" applyAlignment="1" applyProtection="1">
      <alignment horizontal="center" vertical="center" wrapText="1"/>
    </xf>
    <xf numFmtId="4" fontId="11" fillId="0" borderId="0" xfId="0" applyNumberFormat="1" applyFont="1" applyBorder="1" applyAlignment="1" applyProtection="1">
      <alignment horizontal="left" vertical="top" wrapText="1"/>
    </xf>
    <xf numFmtId="4" fontId="11" fillId="0" borderId="0" xfId="0" applyNumberFormat="1" applyFont="1" applyBorder="1" applyAlignment="1" applyProtection="1">
      <alignment horizontal="right" vertical="top" wrapText="1"/>
    </xf>
    <xf numFmtId="0" fontId="0" fillId="0" borderId="0" xfId="0" applyAlignment="1" applyProtection="1">
      <alignment horizontal="left" wrapText="1"/>
    </xf>
    <xf numFmtId="4" fontId="4" fillId="0" borderId="0" xfId="0" applyNumberFormat="1" applyFont="1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4" fontId="4" fillId="0" borderId="0" xfId="0" applyNumberFormat="1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1" fontId="4" fillId="0" borderId="4" xfId="0" applyNumberFormat="1" applyFont="1" applyBorder="1" applyAlignment="1" applyProtection="1">
      <alignment horizontal="center" vertical="center" wrapText="1"/>
    </xf>
    <xf numFmtId="1" fontId="4" fillId="0" borderId="0" xfId="0" applyNumberFormat="1" applyFont="1" applyBorder="1" applyAlignment="1" applyProtection="1">
      <alignment horizontal="center" vertical="center" wrapText="1"/>
    </xf>
    <xf numFmtId="0" fontId="14" fillId="0" borderId="0" xfId="0" applyFont="1" applyProtection="1"/>
    <xf numFmtId="4" fontId="3" fillId="0" borderId="0" xfId="0" applyNumberFormat="1" applyFont="1" applyBorder="1" applyAlignment="1" applyProtection="1">
      <alignment horizontal="right" vertical="center" wrapText="1"/>
    </xf>
    <xf numFmtId="4" fontId="3" fillId="0" borderId="0" xfId="0" applyNumberFormat="1" applyFont="1" applyBorder="1" applyAlignment="1" applyProtection="1">
      <alignment horizontal="center" wrapText="1"/>
    </xf>
    <xf numFmtId="0" fontId="7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left" wrapText="1"/>
    </xf>
    <xf numFmtId="4" fontId="3" fillId="0" borderId="0" xfId="0" applyNumberFormat="1" applyFont="1" applyBorder="1" applyAlignment="1" applyProtection="1">
      <alignment horizontal="left" vertical="top" wrapText="1"/>
    </xf>
    <xf numFmtId="0" fontId="20" fillId="0" borderId="0" xfId="0" applyFont="1" applyAlignment="1" applyProtection="1">
      <alignment wrapText="1"/>
    </xf>
    <xf numFmtId="4" fontId="4" fillId="0" borderId="0" xfId="0" applyNumberFormat="1" applyFont="1" applyBorder="1" applyAlignment="1" applyProtection="1">
      <alignment wrapText="1"/>
    </xf>
    <xf numFmtId="1" fontId="3" fillId="0" borderId="15" xfId="0" applyNumberFormat="1" applyFont="1" applyBorder="1" applyAlignment="1" applyProtection="1">
      <alignment horizontal="center" vertical="center" wrapText="1"/>
    </xf>
    <xf numFmtId="1" fontId="3" fillId="0" borderId="17" xfId="0" applyNumberFormat="1" applyFont="1" applyBorder="1" applyAlignment="1" applyProtection="1">
      <alignment horizontal="center" vertical="center" wrapText="1"/>
    </xf>
    <xf numFmtId="43" fontId="3" fillId="0" borderId="0" xfId="1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 wrapText="1"/>
    </xf>
    <xf numFmtId="0" fontId="3" fillId="0" borderId="7" xfId="0" applyFont="1" applyBorder="1" applyAlignment="1" applyProtection="1">
      <alignment horizontal="left" wrapText="1"/>
    </xf>
    <xf numFmtId="0" fontId="3" fillId="0" borderId="8" xfId="0" applyFont="1" applyBorder="1" applyAlignment="1" applyProtection="1">
      <alignment horizontal="left" wrapText="1"/>
    </xf>
    <xf numFmtId="49" fontId="3" fillId="0" borderId="27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/>
    </xf>
    <xf numFmtId="164" fontId="8" fillId="0" borderId="5" xfId="0" applyNumberFormat="1" applyFont="1" applyBorder="1" applyProtection="1"/>
    <xf numFmtId="4" fontId="11" fillId="0" borderId="0" xfId="0" applyNumberFormat="1" applyFont="1" applyBorder="1" applyAlignment="1" applyProtection="1"/>
    <xf numFmtId="0" fontId="21" fillId="0" borderId="0" xfId="0" applyFont="1" applyProtection="1"/>
    <xf numFmtId="1" fontId="3" fillId="0" borderId="0" xfId="0" applyNumberFormat="1" applyFont="1" applyBorder="1" applyAlignment="1" applyProtection="1">
      <alignment horizontal="center" wrapText="1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22" fillId="0" borderId="0" xfId="0" applyFont="1" applyAlignment="1" applyProtection="1">
      <alignment horizontal="left" wrapText="1"/>
    </xf>
    <xf numFmtId="0" fontId="10" fillId="0" borderId="0" xfId="0" applyFont="1" applyAlignment="1" applyProtection="1">
      <alignment horizontal="left" wrapText="1"/>
    </xf>
    <xf numFmtId="4" fontId="3" fillId="0" borderId="15" xfId="0" applyNumberFormat="1" applyFont="1" applyBorder="1" applyAlignment="1" applyProtection="1">
      <alignment horizontal="center" wrapText="1"/>
      <protection locked="0"/>
    </xf>
    <xf numFmtId="4" fontId="3" fillId="0" borderId="16" xfId="0" applyNumberFormat="1" applyFont="1" applyBorder="1" applyAlignment="1" applyProtection="1">
      <alignment horizontal="center" wrapText="1"/>
      <protection locked="0"/>
    </xf>
    <xf numFmtId="49" fontId="3" fillId="0" borderId="24" xfId="0" applyNumberFormat="1" applyFont="1" applyBorder="1" applyAlignment="1" applyProtection="1">
      <alignment wrapText="1"/>
      <protection locked="0"/>
    </xf>
    <xf numFmtId="49" fontId="0" fillId="0" borderId="24" xfId="0" applyNumberForma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left" wrapText="1"/>
    </xf>
    <xf numFmtId="0" fontId="3" fillId="0" borderId="25" xfId="0" applyNumberFormat="1" applyFont="1" applyBorder="1" applyAlignment="1" applyProtection="1">
      <alignment horizontal="center" wrapText="1"/>
      <protection locked="0"/>
    </xf>
    <xf numFmtId="0" fontId="3" fillId="0" borderId="26" xfId="0" applyNumberFormat="1" applyFont="1" applyBorder="1" applyAlignment="1" applyProtection="1">
      <alignment horizontal="center" wrapText="1"/>
      <protection locked="0"/>
    </xf>
    <xf numFmtId="4" fontId="3" fillId="0" borderId="17" xfId="0" applyNumberFormat="1" applyFont="1" applyBorder="1" applyAlignment="1" applyProtection="1">
      <alignment horizontal="center" wrapText="1"/>
      <protection locked="0"/>
    </xf>
    <xf numFmtId="14" fontId="3" fillId="0" borderId="21" xfId="0" applyNumberFormat="1" applyFont="1" applyBorder="1" applyAlignment="1" applyProtection="1">
      <alignment horizontal="center" vertical="center"/>
      <protection locked="0"/>
    </xf>
    <xf numFmtId="14" fontId="3" fillId="0" borderId="22" xfId="0" applyNumberFormat="1" applyFont="1" applyBorder="1" applyAlignment="1" applyProtection="1">
      <alignment horizontal="center" vertical="center"/>
      <protection locked="0"/>
    </xf>
    <xf numFmtId="14" fontId="3" fillId="0" borderId="23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wrapText="1"/>
    </xf>
    <xf numFmtId="49" fontId="5" fillId="0" borderId="18" xfId="0" applyNumberFormat="1" applyFont="1" applyBorder="1" applyAlignment="1" applyProtection="1">
      <alignment horizontal="center"/>
      <protection locked="0"/>
    </xf>
    <xf numFmtId="49" fontId="5" fillId="0" borderId="19" xfId="0" applyNumberFormat="1" applyFont="1" applyBorder="1" applyAlignment="1" applyProtection="1">
      <alignment horizontal="center"/>
      <protection locked="0"/>
    </xf>
    <xf numFmtId="49" fontId="5" fillId="0" borderId="20" xfId="0" applyNumberFormat="1" applyFont="1" applyBorder="1" applyAlignment="1" applyProtection="1">
      <alignment horizontal="center"/>
      <protection locked="0"/>
    </xf>
    <xf numFmtId="49" fontId="3" fillId="0" borderId="18" xfId="0" applyNumberFormat="1" applyFont="1" applyBorder="1" applyAlignment="1" applyProtection="1">
      <alignment horizontal="center" wrapText="1"/>
    </xf>
    <xf numFmtId="49" fontId="3" fillId="0" borderId="19" xfId="0" applyNumberFormat="1" applyFont="1" applyBorder="1" applyAlignment="1" applyProtection="1">
      <alignment horizontal="center" wrapText="1"/>
    </xf>
    <xf numFmtId="49" fontId="3" fillId="0" borderId="20" xfId="0" applyNumberFormat="1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left" wrapText="1"/>
    </xf>
    <xf numFmtId="0" fontId="12" fillId="0" borderId="0" xfId="0" applyFont="1" applyBorder="1" applyAlignment="1" applyProtection="1">
      <alignment horizontal="left" wrapText="1"/>
    </xf>
    <xf numFmtId="0" fontId="3" fillId="0" borderId="0" xfId="0" applyNumberFormat="1" applyFont="1" applyBorder="1" applyAlignment="1" applyProtection="1">
      <alignment horizontal="center" wrapText="1"/>
    </xf>
    <xf numFmtId="0" fontId="3" fillId="0" borderId="3" xfId="0" applyNumberFormat="1" applyFont="1" applyBorder="1" applyAlignment="1" applyProtection="1">
      <alignment horizontal="center" wrapText="1"/>
    </xf>
    <xf numFmtId="4" fontId="3" fillId="0" borderId="15" xfId="0" applyNumberFormat="1" applyFont="1" applyBorder="1" applyAlignment="1" applyProtection="1">
      <alignment horizontal="center" wrapText="1"/>
    </xf>
    <xf numFmtId="4" fontId="3" fillId="0" borderId="16" xfId="0" applyNumberFormat="1" applyFont="1" applyBorder="1" applyAlignment="1" applyProtection="1">
      <alignment horizontal="center" wrapText="1"/>
    </xf>
    <xf numFmtId="4" fontId="3" fillId="0" borderId="0" xfId="0" applyNumberFormat="1" applyFont="1" applyBorder="1" applyAlignment="1" applyProtection="1">
      <alignment horizontal="left" vertical="top" wrapText="1"/>
    </xf>
    <xf numFmtId="0" fontId="3" fillId="0" borderId="0" xfId="0" quotePrefix="1" applyFont="1" applyBorder="1" applyAlignment="1" applyProtection="1">
      <alignment horizontal="left" wrapText="1"/>
    </xf>
    <xf numFmtId="0" fontId="4" fillId="0" borderId="0" xfId="0" quotePrefix="1" applyFont="1" applyBorder="1" applyAlignment="1" applyProtection="1">
      <alignment horizontal="left" wrapText="1"/>
    </xf>
    <xf numFmtId="4" fontId="4" fillId="0" borderId="14" xfId="0" applyNumberFormat="1" applyFont="1" applyBorder="1" applyAlignment="1" applyProtection="1">
      <alignment horizontal="center" wrapText="1"/>
    </xf>
    <xf numFmtId="0" fontId="13" fillId="0" borderId="0" xfId="0" quotePrefix="1" applyFont="1" applyBorder="1" applyAlignment="1" applyProtection="1">
      <alignment horizontal="left" wrapText="1"/>
    </xf>
    <xf numFmtId="4" fontId="11" fillId="0" borderId="0" xfId="0" applyNumberFormat="1" applyFont="1" applyBorder="1" applyAlignment="1" applyProtection="1">
      <alignment wrapText="1"/>
    </xf>
    <xf numFmtId="0" fontId="20" fillId="0" borderId="0" xfId="0" applyFont="1" applyAlignment="1" applyProtection="1">
      <alignment wrapText="1"/>
    </xf>
    <xf numFmtId="0" fontId="0" fillId="0" borderId="0" xfId="0" applyAlignment="1">
      <alignment horizontal="left" wrapText="1"/>
    </xf>
    <xf numFmtId="0" fontId="4" fillId="0" borderId="0" xfId="0" applyFont="1" applyAlignment="1" applyProtection="1">
      <alignment horizontal="right" wrapText="1"/>
    </xf>
    <xf numFmtId="14" fontId="11" fillId="0" borderId="0" xfId="0" applyNumberFormat="1" applyFont="1" applyBorder="1" applyAlignment="1" applyProtection="1">
      <alignment horizontal="right" vertical="center" wrapText="1"/>
    </xf>
    <xf numFmtId="0" fontId="0" fillId="0" borderId="0" xfId="0" applyAlignment="1" applyProtection="1"/>
    <xf numFmtId="1" fontId="11" fillId="0" borderId="0" xfId="0" applyNumberFormat="1" applyFont="1" applyBorder="1" applyAlignment="1" applyProtection="1">
      <alignment horizontal="center" vertical="center" wrapText="1"/>
    </xf>
    <xf numFmtId="1" fontId="0" fillId="0" borderId="0" xfId="0" applyNumberFormat="1" applyAlignment="1" applyProtection="1">
      <alignment horizontal="center"/>
    </xf>
    <xf numFmtId="43" fontId="3" fillId="0" borderId="17" xfId="1" applyFont="1" applyBorder="1" applyAlignment="1" applyProtection="1">
      <alignment horizontal="center" wrapText="1"/>
    </xf>
    <xf numFmtId="0" fontId="1" fillId="0" borderId="17" xfId="0" applyFont="1" applyBorder="1" applyAlignment="1" applyProtection="1"/>
    <xf numFmtId="43" fontId="3" fillId="0" borderId="17" xfId="1" applyFont="1" applyBorder="1" applyAlignment="1" applyProtection="1">
      <alignment horizontal="center"/>
    </xf>
    <xf numFmtId="14" fontId="4" fillId="0" borderId="0" xfId="0" applyNumberFormat="1" applyFont="1" applyBorder="1" applyAlignment="1" applyProtection="1">
      <alignment horizontal="center" vertical="center" wrapText="1"/>
    </xf>
    <xf numFmtId="3" fontId="4" fillId="0" borderId="0" xfId="0" applyNumberFormat="1" applyFont="1" applyBorder="1" applyAlignment="1" applyProtection="1">
      <alignment horizontal="center" vertical="center" wrapText="1"/>
    </xf>
    <xf numFmtId="43" fontId="4" fillId="0" borderId="17" xfId="1" applyFont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left" wrapText="1"/>
    </xf>
    <xf numFmtId="166" fontId="3" fillId="0" borderId="15" xfId="0" applyNumberFormat="1" applyFont="1" applyBorder="1" applyAlignment="1" applyProtection="1">
      <alignment horizontal="center" vertical="center" wrapText="1"/>
    </xf>
    <xf numFmtId="166" fontId="3" fillId="0" borderId="16" xfId="0" applyNumberFormat="1" applyFont="1" applyBorder="1" applyAlignment="1" applyProtection="1">
      <alignment horizontal="center" vertical="center" wrapText="1"/>
    </xf>
    <xf numFmtId="4" fontId="4" fillId="0" borderId="0" xfId="0" applyNumberFormat="1" applyFont="1" applyBorder="1" applyAlignment="1" applyProtection="1">
      <alignment horizontal="left" vertical="center" wrapText="1"/>
    </xf>
    <xf numFmtId="4" fontId="3" fillId="0" borderId="15" xfId="0" applyNumberFormat="1" applyFont="1" applyBorder="1" applyAlignment="1" applyProtection="1">
      <alignment horizontal="center" vertical="center" wrapText="1"/>
      <protection locked="0"/>
    </xf>
    <xf numFmtId="4" fontId="3" fillId="0" borderId="16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left" wrapText="1"/>
    </xf>
    <xf numFmtId="1" fontId="4" fillId="0" borderId="0" xfId="0" applyNumberFormat="1" applyFont="1" applyBorder="1" applyAlignment="1" applyProtection="1">
      <alignment horizontal="center" vertical="center" wrapText="1"/>
    </xf>
    <xf numFmtId="2" fontId="3" fillId="0" borderId="15" xfId="0" applyNumberFormat="1" applyFont="1" applyBorder="1" applyAlignment="1" applyProtection="1">
      <alignment horizontal="center" vertical="center" wrapText="1"/>
    </xf>
    <xf numFmtId="2" fontId="3" fillId="0" borderId="16" xfId="0" applyNumberFormat="1" applyFont="1" applyBorder="1" applyAlignment="1" applyProtection="1">
      <alignment horizontal="center" vertical="center" wrapText="1"/>
    </xf>
    <xf numFmtId="165" fontId="3" fillId="0" borderId="15" xfId="1" applyNumberFormat="1" applyFont="1" applyBorder="1" applyAlignment="1" applyProtection="1">
      <alignment horizontal="center" vertical="center" wrapText="1"/>
    </xf>
    <xf numFmtId="165" fontId="3" fillId="0" borderId="13" xfId="1" applyNumberFormat="1" applyFont="1" applyBorder="1" applyAlignment="1" applyProtection="1">
      <alignment horizontal="center" vertical="center" wrapText="1"/>
    </xf>
    <xf numFmtId="165" fontId="3" fillId="0" borderId="16" xfId="1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>
      <alignment horizontal="left" wrapText="1"/>
    </xf>
    <xf numFmtId="4" fontId="4" fillId="0" borderId="0" xfId="0" applyNumberFormat="1" applyFont="1" applyBorder="1" applyAlignment="1" applyProtection="1">
      <alignment horizontal="left" wrapText="1"/>
    </xf>
    <xf numFmtId="4" fontId="3" fillId="0" borderId="1" xfId="0" applyNumberFormat="1" applyFont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>
      <alignment horizontal="left" vertical="center" wrapText="1"/>
    </xf>
    <xf numFmtId="43" fontId="3" fillId="0" borderId="17" xfId="1" applyFont="1" applyBorder="1" applyAlignment="1" applyProtection="1">
      <alignment horizontal="center" wrapText="1"/>
      <protection locked="0"/>
    </xf>
    <xf numFmtId="0" fontId="1" fillId="0" borderId="17" xfId="0" applyFont="1" applyBorder="1" applyAlignment="1" applyProtection="1">
      <protection locked="0"/>
    </xf>
    <xf numFmtId="4" fontId="11" fillId="0" borderId="0" xfId="0" applyNumberFormat="1" applyFont="1" applyBorder="1" applyAlignment="1" applyProtection="1">
      <alignment horizontal="left" vertical="top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2"/>
  <dimension ref="A1:V125"/>
  <sheetViews>
    <sheetView showGridLines="0" tabSelected="1" view="pageBreakPreview" topLeftCell="A83" zoomScale="110" zoomScaleNormal="100" zoomScaleSheetLayoutView="110" workbookViewId="0">
      <selection activeCell="I111" sqref="I111"/>
    </sheetView>
  </sheetViews>
  <sheetFormatPr baseColWidth="10" defaultColWidth="11.44140625" defaultRowHeight="13.2" x14ac:dyDescent="0.25"/>
  <cols>
    <col min="1" max="1" width="1" style="3" customWidth="1"/>
    <col min="2" max="2" width="2" style="3" customWidth="1"/>
    <col min="3" max="3" width="10.44140625" style="3" customWidth="1"/>
    <col min="4" max="4" width="5.33203125" style="3" customWidth="1"/>
    <col min="5" max="7" width="6.44140625" style="3" customWidth="1"/>
    <col min="8" max="8" width="6.44140625" style="16" customWidth="1"/>
    <col min="9" max="9" width="6.44140625" style="17" customWidth="1"/>
    <col min="10" max="10" width="0.88671875" style="3" customWidth="1"/>
    <col min="11" max="11" width="1" style="5" customWidth="1"/>
    <col min="12" max="12" width="2" style="39" customWidth="1"/>
    <col min="13" max="13" width="10.44140625" style="39" customWidth="1"/>
    <col min="14" max="14" width="5.33203125" style="39" customWidth="1"/>
    <col min="15" max="15" width="6.88671875" style="39" customWidth="1"/>
    <col min="16" max="19" width="5.6640625" style="39" customWidth="1"/>
    <col min="20" max="20" width="0.77734375" style="3" customWidth="1"/>
    <col min="21" max="21" width="11.44140625" style="3" hidden="1" customWidth="1"/>
    <col min="22" max="16384" width="11.44140625" style="3"/>
  </cols>
  <sheetData>
    <row r="1" spans="2:20" ht="44.4" customHeight="1" x14ac:dyDescent="0.4">
      <c r="B1" s="106" t="s">
        <v>62</v>
      </c>
      <c r="C1" s="107"/>
      <c r="D1" s="107"/>
      <c r="E1" s="107"/>
      <c r="F1" s="107"/>
      <c r="G1" s="107"/>
      <c r="H1" s="107"/>
      <c r="I1" s="107"/>
      <c r="J1" s="107"/>
      <c r="K1" s="3"/>
      <c r="L1" s="37"/>
      <c r="M1" s="37"/>
      <c r="N1" s="18"/>
      <c r="O1" s="38"/>
      <c r="P1" s="38"/>
      <c r="Q1" s="38"/>
      <c r="R1" s="38"/>
      <c r="S1" s="38"/>
    </row>
    <row r="2" spans="2:20" x14ac:dyDescent="0.25">
      <c r="H2" s="3"/>
      <c r="I2" s="3"/>
      <c r="K2" s="3"/>
    </row>
    <row r="3" spans="2:20" x14ac:dyDescent="0.25">
      <c r="B3" s="19"/>
      <c r="C3" s="20"/>
      <c r="D3" s="20"/>
      <c r="E3" s="20"/>
      <c r="F3" s="20"/>
      <c r="G3" s="20"/>
      <c r="H3" s="21"/>
      <c r="I3" s="22"/>
      <c r="J3" s="23"/>
      <c r="L3" s="40"/>
      <c r="M3" s="41"/>
      <c r="N3" s="41"/>
      <c r="O3" s="41"/>
      <c r="P3" s="41"/>
      <c r="Q3" s="41"/>
      <c r="R3" s="42"/>
      <c r="S3" s="43"/>
      <c r="T3" s="23"/>
    </row>
    <row r="4" spans="2:20" ht="13.5" customHeight="1" x14ac:dyDescent="0.25">
      <c r="B4" s="1" t="s">
        <v>10</v>
      </c>
      <c r="C4" s="4"/>
      <c r="D4" s="4"/>
      <c r="E4" s="4"/>
      <c r="F4" s="4"/>
      <c r="G4" s="118"/>
      <c r="H4" s="119"/>
      <c r="I4" s="120"/>
      <c r="J4" s="13"/>
      <c r="L4" s="1" t="s">
        <v>11</v>
      </c>
      <c r="M4" s="4"/>
      <c r="Q4" s="118"/>
      <c r="R4" s="119"/>
      <c r="S4" s="120"/>
      <c r="T4" s="13"/>
    </row>
    <row r="5" spans="2:20" ht="13.5" customHeight="1" x14ac:dyDescent="0.25">
      <c r="B5" s="1" t="s">
        <v>12</v>
      </c>
      <c r="C5" s="2"/>
      <c r="D5" s="122"/>
      <c r="E5" s="123"/>
      <c r="F5" s="123"/>
      <c r="G5" s="123"/>
      <c r="H5" s="123"/>
      <c r="I5" s="124"/>
      <c r="J5" s="13"/>
      <c r="L5" s="1" t="s">
        <v>12</v>
      </c>
      <c r="M5" s="2"/>
      <c r="N5" s="122"/>
      <c r="O5" s="123"/>
      <c r="P5" s="123"/>
      <c r="Q5" s="123"/>
      <c r="R5" s="123"/>
      <c r="S5" s="124"/>
      <c r="T5" s="13"/>
    </row>
    <row r="6" spans="2:20" x14ac:dyDescent="0.25">
      <c r="B6" s="7"/>
      <c r="C6" s="9"/>
      <c r="D6" s="9"/>
      <c r="E6" s="9"/>
      <c r="F6" s="9"/>
      <c r="G6" s="9"/>
      <c r="H6" s="10"/>
      <c r="I6" s="11"/>
      <c r="J6" s="12"/>
      <c r="K6" s="6"/>
      <c r="L6" s="44"/>
      <c r="M6" s="45"/>
      <c r="N6" s="45"/>
      <c r="O6" s="45"/>
      <c r="P6" s="45"/>
      <c r="Q6" s="45"/>
      <c r="R6" s="46"/>
      <c r="S6" s="47"/>
      <c r="T6" s="12"/>
    </row>
    <row r="7" spans="2:20" ht="7.5" customHeight="1" x14ac:dyDescent="0.25">
      <c r="B7" s="15"/>
      <c r="C7" s="15"/>
      <c r="D7" s="15"/>
      <c r="E7" s="15"/>
      <c r="F7" s="15"/>
      <c r="G7" s="15"/>
      <c r="H7" s="24"/>
      <c r="I7" s="25"/>
      <c r="J7" s="15"/>
      <c r="K7" s="2"/>
      <c r="L7" s="48"/>
      <c r="M7" s="15"/>
      <c r="N7" s="15"/>
      <c r="O7" s="15"/>
      <c r="P7" s="15"/>
      <c r="Q7" s="15"/>
      <c r="R7" s="24"/>
      <c r="S7" s="25"/>
      <c r="T7" s="15"/>
    </row>
    <row r="8" spans="2:20" hidden="1" x14ac:dyDescent="0.25">
      <c r="B8" s="26"/>
      <c r="C8" s="20"/>
      <c r="D8" s="27"/>
      <c r="E8" s="27"/>
      <c r="F8" s="27"/>
      <c r="G8" s="27"/>
      <c r="H8" s="28"/>
      <c r="I8" s="29"/>
      <c r="J8" s="30"/>
      <c r="K8" s="2"/>
      <c r="L8" s="26"/>
      <c r="M8" s="41"/>
      <c r="N8" s="27"/>
      <c r="O8" s="27"/>
      <c r="P8" s="27"/>
      <c r="Q8" s="27"/>
      <c r="R8" s="28"/>
      <c r="S8" s="29"/>
      <c r="T8" s="30"/>
    </row>
    <row r="9" spans="2:20" ht="12.75" hidden="1" customHeight="1" x14ac:dyDescent="0.25">
      <c r="B9" s="31" t="s">
        <v>13</v>
      </c>
      <c r="D9" s="77"/>
      <c r="E9" s="32"/>
      <c r="F9" s="125"/>
      <c r="G9" s="126"/>
      <c r="H9" s="126"/>
      <c r="I9" s="127"/>
      <c r="J9" s="33"/>
      <c r="K9" s="34"/>
      <c r="L9" s="31"/>
      <c r="M9" s="38"/>
      <c r="N9" s="77"/>
      <c r="O9" s="32"/>
      <c r="P9" s="125" t="str">
        <f>IF(ISBLANK(F9)," ",F9)</f>
        <v xml:space="preserve"> </v>
      </c>
      <c r="Q9" s="126"/>
      <c r="R9" s="126"/>
      <c r="S9" s="127"/>
      <c r="T9" s="33"/>
    </row>
    <row r="10" spans="2:20" ht="13.8" hidden="1" thickBot="1" x14ac:dyDescent="0.3">
      <c r="B10" s="121"/>
      <c r="C10" s="114"/>
      <c r="D10" s="114"/>
      <c r="E10" s="114"/>
      <c r="F10" s="114"/>
      <c r="G10" s="114"/>
      <c r="H10" s="114"/>
      <c r="I10" s="114"/>
      <c r="J10" s="13"/>
      <c r="L10" s="121"/>
      <c r="M10" s="114"/>
      <c r="N10" s="114"/>
      <c r="O10" s="114"/>
      <c r="P10" s="114"/>
      <c r="Q10" s="114"/>
      <c r="R10" s="114"/>
      <c r="S10" s="114"/>
      <c r="T10" s="35"/>
    </row>
    <row r="11" spans="2:20" ht="7.5" hidden="1" customHeight="1" x14ac:dyDescent="0.25">
      <c r="B11" s="94"/>
      <c r="C11" s="95"/>
      <c r="D11" s="95"/>
      <c r="E11" s="95"/>
      <c r="F11" s="95"/>
      <c r="G11" s="95"/>
      <c r="H11" s="95"/>
      <c r="I11" s="95"/>
      <c r="J11" s="23"/>
      <c r="L11" s="94"/>
      <c r="M11" s="95"/>
      <c r="N11" s="95"/>
      <c r="O11" s="95"/>
      <c r="P11" s="95"/>
      <c r="Q11" s="95"/>
      <c r="R11" s="95"/>
      <c r="S11" s="96"/>
      <c r="T11" s="13"/>
    </row>
    <row r="12" spans="2:20" s="15" customFormat="1" ht="10.199999999999999" hidden="1" x14ac:dyDescent="0.2">
      <c r="B12" s="1"/>
      <c r="C12" s="36" t="s">
        <v>37</v>
      </c>
      <c r="D12" s="14"/>
      <c r="E12" s="14"/>
      <c r="F12" s="14"/>
      <c r="G12" s="14"/>
      <c r="H12" s="14"/>
      <c r="I12" s="14"/>
      <c r="J12" s="8"/>
      <c r="K12" s="2"/>
      <c r="L12" s="1"/>
    </row>
    <row r="13" spans="2:20" s="15" customFormat="1" ht="10.199999999999999" hidden="1" x14ac:dyDescent="0.2">
      <c r="B13" s="1"/>
      <c r="C13" s="36" t="s">
        <v>38</v>
      </c>
      <c r="D13" s="14"/>
      <c r="E13" s="14"/>
      <c r="F13" s="14"/>
      <c r="G13" s="14"/>
      <c r="H13" s="14"/>
      <c r="I13" s="14"/>
      <c r="J13" s="8"/>
      <c r="K13" s="2"/>
      <c r="L13" s="1"/>
      <c r="M13" s="14"/>
      <c r="N13" s="14"/>
      <c r="O13" s="14"/>
      <c r="P13" s="14"/>
      <c r="Q13" s="14"/>
      <c r="R13" s="14"/>
      <c r="S13" s="98"/>
      <c r="T13" s="8"/>
    </row>
    <row r="14" spans="2:20" ht="13.8" hidden="1" thickBot="1" x14ac:dyDescent="0.3">
      <c r="B14" s="121"/>
      <c r="C14" s="114"/>
      <c r="D14" s="114"/>
      <c r="E14" s="114"/>
      <c r="F14" s="114"/>
      <c r="G14" s="114"/>
      <c r="H14" s="114"/>
      <c r="I14" s="114"/>
      <c r="J14" s="13"/>
      <c r="L14" s="121"/>
      <c r="M14" s="114"/>
      <c r="N14" s="114"/>
      <c r="O14" s="114"/>
      <c r="P14" s="114"/>
      <c r="Q14" s="114"/>
      <c r="R14" s="114"/>
      <c r="S14" s="128"/>
      <c r="T14" s="35"/>
    </row>
    <row r="15" spans="2:20" x14ac:dyDescent="0.25">
      <c r="B15" s="94"/>
      <c r="C15" s="95"/>
      <c r="D15" s="95"/>
      <c r="E15" s="95"/>
      <c r="F15" s="95"/>
      <c r="G15" s="95"/>
      <c r="H15" s="95"/>
      <c r="I15" s="95"/>
      <c r="J15" s="23"/>
      <c r="L15" s="94"/>
      <c r="M15" s="95"/>
      <c r="N15" s="95"/>
      <c r="O15" s="95"/>
      <c r="P15" s="95"/>
      <c r="Q15" s="95"/>
      <c r="R15" s="95"/>
      <c r="S15" s="96"/>
      <c r="T15" s="13"/>
    </row>
    <row r="16" spans="2:20" s="15" customFormat="1" ht="10.199999999999999" x14ac:dyDescent="0.2">
      <c r="B16" s="1"/>
      <c r="C16" s="114" t="s">
        <v>21</v>
      </c>
      <c r="D16" s="114"/>
      <c r="E16" s="114"/>
      <c r="F16" s="114"/>
      <c r="G16" s="114"/>
      <c r="H16" s="114"/>
      <c r="I16" s="114"/>
      <c r="J16" s="8"/>
      <c r="K16" s="2"/>
      <c r="L16" s="1"/>
      <c r="M16" s="2" t="s">
        <v>39</v>
      </c>
      <c r="N16" s="2"/>
      <c r="O16" s="2"/>
      <c r="P16" s="97"/>
      <c r="Q16" s="2" t="s">
        <v>61</v>
      </c>
      <c r="R16" s="62"/>
      <c r="S16" s="8"/>
      <c r="T16" s="8"/>
    </row>
    <row r="17" spans="2:22" s="15" customFormat="1" ht="10.199999999999999" x14ac:dyDescent="0.2">
      <c r="B17" s="1"/>
      <c r="C17" s="114" t="s">
        <v>24</v>
      </c>
      <c r="D17" s="114"/>
      <c r="E17" s="114"/>
      <c r="F17" s="114"/>
      <c r="G17" s="114"/>
      <c r="H17" s="114"/>
      <c r="I17" s="114"/>
      <c r="J17" s="8"/>
      <c r="K17" s="2"/>
      <c r="L17" s="1"/>
      <c r="M17" s="14"/>
      <c r="N17" s="14"/>
      <c r="O17" s="14"/>
      <c r="P17" s="14"/>
      <c r="Q17" s="14"/>
      <c r="R17" s="14"/>
      <c r="S17" s="98"/>
      <c r="T17" s="8"/>
    </row>
    <row r="18" spans="2:22" s="15" customFormat="1" x14ac:dyDescent="0.25">
      <c r="B18" s="1"/>
      <c r="C18" s="114" t="s">
        <v>23</v>
      </c>
      <c r="D18" s="114"/>
      <c r="E18" s="114"/>
      <c r="F18" s="114"/>
      <c r="G18" s="114"/>
      <c r="H18" s="114"/>
      <c r="I18" s="114"/>
      <c r="J18" s="8"/>
      <c r="K18" s="2"/>
      <c r="L18" s="1"/>
      <c r="M18" s="14"/>
      <c r="N18" s="14"/>
      <c r="O18" s="14"/>
      <c r="P18" s="100" t="str">
        <f>IF(P16="","",IF(P22="","","bitte    j  oder    n    eingeben"))</f>
        <v/>
      </c>
      <c r="Q18" s="88"/>
      <c r="R18" s="14"/>
      <c r="S18" s="98"/>
      <c r="T18" s="8"/>
    </row>
    <row r="19" spans="2:22" s="15" customFormat="1" x14ac:dyDescent="0.25">
      <c r="B19" s="1"/>
      <c r="C19" s="114" t="s">
        <v>22</v>
      </c>
      <c r="D19" s="114"/>
      <c r="E19" s="114"/>
      <c r="F19" s="114"/>
      <c r="G19" s="114"/>
      <c r="H19" s="114"/>
      <c r="I19" s="114"/>
      <c r="J19" s="8"/>
      <c r="K19" s="2"/>
      <c r="L19" s="1"/>
      <c r="M19" s="14"/>
      <c r="N19" s="14"/>
      <c r="O19" s="14"/>
      <c r="P19" s="88"/>
      <c r="Q19" s="88"/>
      <c r="R19" s="14"/>
      <c r="S19" s="98"/>
      <c r="T19" s="8"/>
    </row>
    <row r="20" spans="2:22" s="15" customFormat="1" x14ac:dyDescent="0.25">
      <c r="B20" s="1"/>
      <c r="C20" s="14"/>
      <c r="D20" s="14"/>
      <c r="E20" s="14"/>
      <c r="F20" s="14"/>
      <c r="G20" s="57"/>
      <c r="H20" s="14"/>
      <c r="I20" s="14"/>
      <c r="J20" s="8"/>
      <c r="K20" s="2"/>
      <c r="L20" s="1"/>
      <c r="M20" s="14"/>
      <c r="N20" s="14"/>
      <c r="O20" s="14"/>
      <c r="P20" s="88"/>
      <c r="Q20" s="88"/>
      <c r="R20" s="14"/>
      <c r="S20" s="98"/>
      <c r="T20" s="8"/>
    </row>
    <row r="21" spans="2:22" s="15" customFormat="1" ht="10.199999999999999" x14ac:dyDescent="0.2">
      <c r="B21" s="1"/>
      <c r="C21" s="114" t="s">
        <v>25</v>
      </c>
      <c r="D21" s="114"/>
      <c r="E21" s="114"/>
      <c r="F21" s="114"/>
      <c r="G21" s="114"/>
      <c r="H21" s="114"/>
      <c r="I21" s="114"/>
      <c r="J21" s="8"/>
      <c r="K21" s="2"/>
      <c r="L21" s="1"/>
      <c r="M21" s="14"/>
      <c r="N21" s="14"/>
      <c r="O21" s="14"/>
      <c r="P21" s="14"/>
      <c r="Q21" s="14"/>
      <c r="R21" s="14"/>
      <c r="S21" s="98"/>
      <c r="T21" s="8"/>
    </row>
    <row r="22" spans="2:22" s="15" customFormat="1" ht="10.199999999999999" x14ac:dyDescent="0.2">
      <c r="B22" s="1"/>
      <c r="C22" s="114" t="s">
        <v>27</v>
      </c>
      <c r="D22" s="114"/>
      <c r="E22" s="114"/>
      <c r="F22" s="114"/>
      <c r="G22" s="114"/>
      <c r="H22" s="114"/>
      <c r="I22" s="114"/>
      <c r="J22" s="8"/>
      <c r="K22" s="2"/>
      <c r="L22" s="1"/>
      <c r="M22" s="14"/>
      <c r="N22" s="14"/>
      <c r="O22" s="14"/>
      <c r="P22" s="14" t="str">
        <f>IF(P16="j","",IF(P16="n","","."))</f>
        <v>.</v>
      </c>
      <c r="Q22" s="14"/>
      <c r="R22" s="14"/>
      <c r="S22" s="98"/>
      <c r="T22" s="8"/>
      <c r="V22" s="101"/>
    </row>
    <row r="23" spans="2:22" s="15" customFormat="1" ht="10.199999999999999" x14ac:dyDescent="0.2">
      <c r="B23" s="1"/>
      <c r="C23" s="114" t="s">
        <v>28</v>
      </c>
      <c r="D23" s="114"/>
      <c r="E23" s="114"/>
      <c r="F23" s="114"/>
      <c r="G23" s="114"/>
      <c r="H23" s="114"/>
      <c r="I23" s="114"/>
      <c r="J23" s="8"/>
      <c r="K23" s="2"/>
      <c r="L23" s="1"/>
      <c r="M23" s="14"/>
      <c r="N23" s="14"/>
      <c r="O23" s="14"/>
      <c r="P23" s="14"/>
      <c r="Q23" s="14"/>
      <c r="R23" s="14"/>
      <c r="S23" s="98"/>
      <c r="T23" s="8"/>
    </row>
    <row r="24" spans="2:22" s="15" customFormat="1" ht="10.199999999999999" x14ac:dyDescent="0.2">
      <c r="B24" s="1"/>
      <c r="C24" s="114" t="s">
        <v>29</v>
      </c>
      <c r="D24" s="114"/>
      <c r="E24" s="114"/>
      <c r="F24" s="114"/>
      <c r="G24" s="114"/>
      <c r="H24" s="114"/>
      <c r="I24" s="114"/>
      <c r="J24" s="8"/>
      <c r="K24" s="2"/>
      <c r="L24" s="1"/>
      <c r="M24" s="14"/>
      <c r="N24" s="14"/>
      <c r="O24" s="14"/>
      <c r="P24" s="14"/>
      <c r="Q24" s="14"/>
      <c r="R24" s="14"/>
      <c r="S24" s="98"/>
      <c r="T24" s="8"/>
    </row>
    <row r="25" spans="2:22" s="15" customFormat="1" ht="10.199999999999999" x14ac:dyDescent="0.2">
      <c r="B25" s="1"/>
      <c r="C25" s="114" t="s">
        <v>26</v>
      </c>
      <c r="D25" s="114"/>
      <c r="E25" s="114"/>
      <c r="F25" s="114"/>
      <c r="G25" s="114"/>
      <c r="H25" s="114"/>
      <c r="I25" s="114"/>
      <c r="J25" s="8"/>
      <c r="K25" s="2"/>
      <c r="L25" s="1"/>
      <c r="M25" s="14"/>
      <c r="N25" s="14"/>
      <c r="O25" s="14"/>
      <c r="P25" s="14"/>
      <c r="Q25" s="14"/>
      <c r="R25" s="14"/>
      <c r="S25" s="98"/>
      <c r="T25" s="8"/>
    </row>
    <row r="26" spans="2:22" x14ac:dyDescent="0.25">
      <c r="B26" s="7"/>
      <c r="C26" s="9"/>
      <c r="D26" s="9"/>
      <c r="E26" s="9"/>
      <c r="F26" s="9"/>
      <c r="G26" s="9"/>
      <c r="H26" s="10"/>
      <c r="I26" s="11"/>
      <c r="J26" s="12"/>
      <c r="K26" s="6"/>
      <c r="L26" s="44"/>
      <c r="M26" s="45"/>
      <c r="N26" s="45"/>
      <c r="O26" s="45"/>
      <c r="P26" s="45"/>
      <c r="Q26" s="45"/>
      <c r="R26" s="46"/>
      <c r="S26" s="99"/>
      <c r="T26" s="12"/>
    </row>
    <row r="27" spans="2:22" ht="7.5" customHeight="1" x14ac:dyDescent="0.25">
      <c r="B27" s="26"/>
      <c r="C27" s="20"/>
      <c r="D27" s="27"/>
      <c r="E27" s="27"/>
      <c r="F27" s="27"/>
      <c r="G27" s="27"/>
      <c r="H27" s="28"/>
      <c r="I27" s="29"/>
      <c r="J27" s="30"/>
      <c r="K27" s="2"/>
      <c r="L27" s="26"/>
      <c r="M27" s="41"/>
      <c r="N27" s="27"/>
      <c r="O27" s="27"/>
      <c r="P27" s="27"/>
      <c r="Q27" s="27"/>
      <c r="R27" s="28"/>
      <c r="S27" s="29"/>
      <c r="T27" s="30"/>
    </row>
    <row r="28" spans="2:22" x14ac:dyDescent="0.25">
      <c r="B28" s="1"/>
      <c r="C28" s="129" t="s">
        <v>46</v>
      </c>
      <c r="D28" s="129"/>
      <c r="E28" s="129"/>
      <c r="F28" s="129"/>
      <c r="G28" s="129"/>
      <c r="H28" s="129"/>
      <c r="I28" s="129"/>
      <c r="J28" s="8"/>
      <c r="K28" s="2"/>
      <c r="L28" s="1"/>
      <c r="M28" s="129" t="s">
        <v>46</v>
      </c>
      <c r="N28" s="129"/>
      <c r="O28" s="129"/>
      <c r="P28" s="129"/>
      <c r="Q28" s="129"/>
      <c r="R28" s="129"/>
      <c r="S28" s="129"/>
      <c r="T28" s="8"/>
    </row>
    <row r="29" spans="2:22" ht="7.5" customHeight="1" x14ac:dyDescent="0.25">
      <c r="B29" s="1"/>
      <c r="C29" s="5"/>
      <c r="D29" s="2"/>
      <c r="E29" s="2"/>
      <c r="F29" s="2"/>
      <c r="G29" s="2"/>
      <c r="H29" s="62"/>
      <c r="I29" s="63"/>
      <c r="J29" s="8"/>
      <c r="K29" s="2"/>
      <c r="L29" s="1"/>
      <c r="M29" s="38"/>
      <c r="N29" s="2"/>
      <c r="O29" s="2"/>
      <c r="P29" s="2"/>
      <c r="Q29" s="2"/>
      <c r="R29" s="62"/>
      <c r="S29" s="63"/>
      <c r="T29" s="8"/>
    </row>
    <row r="30" spans="2:22" s="15" customFormat="1" ht="23.4" customHeight="1" x14ac:dyDescent="0.2">
      <c r="B30" s="1"/>
      <c r="C30" s="112" t="s">
        <v>45</v>
      </c>
      <c r="D30" s="112"/>
      <c r="E30" s="112"/>
      <c r="F30" s="113" t="s">
        <v>30</v>
      </c>
      <c r="G30" s="113"/>
      <c r="H30" s="113" t="s">
        <v>31</v>
      </c>
      <c r="I30" s="113"/>
      <c r="J30" s="8"/>
      <c r="K30" s="2"/>
      <c r="L30" s="1"/>
      <c r="M30" s="112" t="s">
        <v>45</v>
      </c>
      <c r="N30" s="112"/>
      <c r="O30" s="112"/>
      <c r="P30" s="113" t="s">
        <v>30</v>
      </c>
      <c r="Q30" s="113"/>
      <c r="R30" s="113" t="s">
        <v>31</v>
      </c>
      <c r="S30" s="113"/>
      <c r="T30" s="8"/>
    </row>
    <row r="31" spans="2:22" s="15" customFormat="1" ht="5.4" customHeight="1" x14ac:dyDescent="0.2">
      <c r="B31" s="1"/>
      <c r="C31" s="52"/>
      <c r="D31" s="52"/>
      <c r="E31" s="52"/>
      <c r="F31" s="55"/>
      <c r="G31" s="85"/>
      <c r="H31" s="52"/>
      <c r="I31" s="86"/>
      <c r="J31" s="8"/>
      <c r="K31" s="2"/>
      <c r="L31" s="1"/>
      <c r="M31" s="52"/>
      <c r="N31" s="52"/>
      <c r="O31" s="52"/>
      <c r="P31" s="55"/>
      <c r="Q31" s="85"/>
      <c r="R31" s="52"/>
      <c r="S31" s="86"/>
      <c r="T31" s="8"/>
    </row>
    <row r="32" spans="2:22" s="15" customFormat="1" x14ac:dyDescent="0.25">
      <c r="B32" s="1"/>
      <c r="C32" s="110" t="s">
        <v>47</v>
      </c>
      <c r="D32" s="111"/>
      <c r="E32" s="111"/>
      <c r="F32" s="115"/>
      <c r="G32" s="116"/>
      <c r="H32" s="117"/>
      <c r="I32" s="117"/>
      <c r="J32" s="8"/>
      <c r="K32" s="2"/>
      <c r="L32" s="1"/>
      <c r="M32" s="110" t="str">
        <f>IF(C32="","",C32)</f>
        <v>1.</v>
      </c>
      <c r="N32" s="111"/>
      <c r="O32" s="111"/>
      <c r="P32" s="115" t="str">
        <f>IF(F32="","",F32)</f>
        <v/>
      </c>
      <c r="Q32" s="116"/>
      <c r="R32" s="117">
        <f t="shared" ref="R32:R47" si="0">IF($P$16="J",H32,0)</f>
        <v>0</v>
      </c>
      <c r="S32" s="117"/>
      <c r="T32" s="8"/>
    </row>
    <row r="33" spans="2:20" s="15" customFormat="1" x14ac:dyDescent="0.25">
      <c r="B33" s="1"/>
      <c r="C33" s="110" t="s">
        <v>48</v>
      </c>
      <c r="D33" s="111"/>
      <c r="E33" s="111"/>
      <c r="F33" s="115"/>
      <c r="G33" s="116"/>
      <c r="H33" s="108"/>
      <c r="I33" s="109"/>
      <c r="J33" s="8"/>
      <c r="K33" s="2"/>
      <c r="L33" s="1"/>
      <c r="M33" s="110" t="str">
        <f t="shared" ref="M33:M47" si="1">IF(C33="","",C33)</f>
        <v>2.</v>
      </c>
      <c r="N33" s="111"/>
      <c r="O33" s="111"/>
      <c r="P33" s="115" t="str">
        <f t="shared" ref="P33:P47" si="2">IF(F33="","",F33)</f>
        <v/>
      </c>
      <c r="Q33" s="116"/>
      <c r="R33" s="108">
        <f t="shared" si="0"/>
        <v>0</v>
      </c>
      <c r="S33" s="109"/>
      <c r="T33" s="8"/>
    </row>
    <row r="34" spans="2:20" s="15" customFormat="1" x14ac:dyDescent="0.25">
      <c r="B34" s="1"/>
      <c r="C34" s="110" t="s">
        <v>49</v>
      </c>
      <c r="D34" s="111"/>
      <c r="E34" s="111"/>
      <c r="F34" s="115"/>
      <c r="G34" s="116"/>
      <c r="H34" s="108"/>
      <c r="I34" s="109"/>
      <c r="J34" s="8"/>
      <c r="K34" s="2"/>
      <c r="L34" s="1"/>
      <c r="M34" s="110" t="str">
        <f t="shared" si="1"/>
        <v>3.</v>
      </c>
      <c r="N34" s="111"/>
      <c r="O34" s="111"/>
      <c r="P34" s="115" t="str">
        <f t="shared" si="2"/>
        <v/>
      </c>
      <c r="Q34" s="116"/>
      <c r="R34" s="108">
        <f t="shared" si="0"/>
        <v>0</v>
      </c>
      <c r="S34" s="109"/>
      <c r="T34" s="8"/>
    </row>
    <row r="35" spans="2:20" s="15" customFormat="1" ht="12.75" customHeight="1" x14ac:dyDescent="0.25">
      <c r="B35" s="1"/>
      <c r="C35" s="110" t="s">
        <v>50</v>
      </c>
      <c r="D35" s="111"/>
      <c r="E35" s="111"/>
      <c r="F35" s="115"/>
      <c r="G35" s="116"/>
      <c r="H35" s="108"/>
      <c r="I35" s="109"/>
      <c r="J35" s="8"/>
      <c r="K35" s="2"/>
      <c r="L35" s="1"/>
      <c r="M35" s="110" t="str">
        <f t="shared" si="1"/>
        <v>4.</v>
      </c>
      <c r="N35" s="111"/>
      <c r="O35" s="111"/>
      <c r="P35" s="115" t="str">
        <f t="shared" si="2"/>
        <v/>
      </c>
      <c r="Q35" s="116"/>
      <c r="R35" s="108">
        <f t="shared" si="0"/>
        <v>0</v>
      </c>
      <c r="S35" s="109"/>
      <c r="T35" s="8"/>
    </row>
    <row r="36" spans="2:20" s="15" customFormat="1" ht="12.75" customHeight="1" x14ac:dyDescent="0.25">
      <c r="B36" s="1"/>
      <c r="C36" s="110" t="s">
        <v>51</v>
      </c>
      <c r="D36" s="111"/>
      <c r="E36" s="111"/>
      <c r="F36" s="115"/>
      <c r="G36" s="116"/>
      <c r="H36" s="108"/>
      <c r="I36" s="109"/>
      <c r="J36" s="8"/>
      <c r="K36" s="2"/>
      <c r="L36" s="1"/>
      <c r="M36" s="110" t="str">
        <f t="shared" si="1"/>
        <v>5.</v>
      </c>
      <c r="N36" s="111"/>
      <c r="O36" s="111"/>
      <c r="P36" s="115" t="str">
        <f t="shared" si="2"/>
        <v/>
      </c>
      <c r="Q36" s="116"/>
      <c r="R36" s="108">
        <f t="shared" si="0"/>
        <v>0</v>
      </c>
      <c r="S36" s="109"/>
      <c r="T36" s="8"/>
    </row>
    <row r="37" spans="2:20" s="15" customFormat="1" ht="12.75" customHeight="1" x14ac:dyDescent="0.25">
      <c r="B37" s="1"/>
      <c r="C37" s="110" t="s">
        <v>52</v>
      </c>
      <c r="D37" s="111"/>
      <c r="E37" s="111"/>
      <c r="F37" s="115"/>
      <c r="G37" s="116"/>
      <c r="H37" s="108"/>
      <c r="I37" s="109"/>
      <c r="J37" s="8"/>
      <c r="K37" s="2"/>
      <c r="L37" s="1"/>
      <c r="M37" s="110" t="str">
        <f t="shared" si="1"/>
        <v>6.</v>
      </c>
      <c r="N37" s="111"/>
      <c r="O37" s="111"/>
      <c r="P37" s="115" t="str">
        <f t="shared" si="2"/>
        <v/>
      </c>
      <c r="Q37" s="116"/>
      <c r="R37" s="108">
        <f t="shared" si="0"/>
        <v>0</v>
      </c>
      <c r="S37" s="109"/>
      <c r="T37" s="8"/>
    </row>
    <row r="38" spans="2:20" s="15" customFormat="1" x14ac:dyDescent="0.25">
      <c r="B38" s="1"/>
      <c r="C38" s="110" t="s">
        <v>0</v>
      </c>
      <c r="D38" s="111"/>
      <c r="E38" s="111"/>
      <c r="F38" s="115"/>
      <c r="G38" s="116"/>
      <c r="H38" s="108"/>
      <c r="I38" s="109"/>
      <c r="J38" s="8"/>
      <c r="K38" s="2"/>
      <c r="L38" s="1"/>
      <c r="M38" s="110" t="str">
        <f t="shared" si="1"/>
        <v>7.</v>
      </c>
      <c r="N38" s="111"/>
      <c r="O38" s="111"/>
      <c r="P38" s="115" t="str">
        <f t="shared" si="2"/>
        <v/>
      </c>
      <c r="Q38" s="116"/>
      <c r="R38" s="108">
        <f t="shared" si="0"/>
        <v>0</v>
      </c>
      <c r="S38" s="109"/>
      <c r="T38" s="8"/>
    </row>
    <row r="39" spans="2:20" s="15" customFormat="1" x14ac:dyDescent="0.25">
      <c r="B39" s="1"/>
      <c r="C39" s="110" t="s">
        <v>1</v>
      </c>
      <c r="D39" s="111"/>
      <c r="E39" s="111"/>
      <c r="F39" s="115"/>
      <c r="G39" s="116"/>
      <c r="H39" s="108"/>
      <c r="I39" s="109"/>
      <c r="J39" s="8"/>
      <c r="K39" s="2"/>
      <c r="L39" s="1"/>
      <c r="M39" s="110" t="str">
        <f t="shared" si="1"/>
        <v>8.</v>
      </c>
      <c r="N39" s="111"/>
      <c r="O39" s="111"/>
      <c r="P39" s="115" t="str">
        <f t="shared" si="2"/>
        <v/>
      </c>
      <c r="Q39" s="116"/>
      <c r="R39" s="108">
        <f t="shared" si="0"/>
        <v>0</v>
      </c>
      <c r="S39" s="109"/>
      <c r="T39" s="8"/>
    </row>
    <row r="40" spans="2:20" s="15" customFormat="1" x14ac:dyDescent="0.25">
      <c r="B40" s="1"/>
      <c r="C40" s="110" t="s">
        <v>2</v>
      </c>
      <c r="D40" s="111"/>
      <c r="E40" s="111"/>
      <c r="F40" s="115"/>
      <c r="G40" s="116"/>
      <c r="H40" s="108"/>
      <c r="I40" s="109"/>
      <c r="J40" s="8"/>
      <c r="K40" s="2"/>
      <c r="L40" s="1"/>
      <c r="M40" s="110" t="str">
        <f t="shared" si="1"/>
        <v>9.</v>
      </c>
      <c r="N40" s="111"/>
      <c r="O40" s="111"/>
      <c r="P40" s="115" t="str">
        <f t="shared" si="2"/>
        <v/>
      </c>
      <c r="Q40" s="116"/>
      <c r="R40" s="108">
        <f t="shared" si="0"/>
        <v>0</v>
      </c>
      <c r="S40" s="109"/>
      <c r="T40" s="8"/>
    </row>
    <row r="41" spans="2:20" s="15" customFormat="1" x14ac:dyDescent="0.25">
      <c r="B41" s="1"/>
      <c r="C41" s="110" t="s">
        <v>3</v>
      </c>
      <c r="D41" s="111"/>
      <c r="E41" s="111"/>
      <c r="F41" s="115"/>
      <c r="G41" s="116"/>
      <c r="H41" s="108"/>
      <c r="I41" s="109"/>
      <c r="J41" s="8"/>
      <c r="K41" s="2"/>
      <c r="L41" s="1"/>
      <c r="M41" s="110" t="str">
        <f t="shared" si="1"/>
        <v>10.</v>
      </c>
      <c r="N41" s="111"/>
      <c r="O41" s="111"/>
      <c r="P41" s="115" t="str">
        <f t="shared" si="2"/>
        <v/>
      </c>
      <c r="Q41" s="116"/>
      <c r="R41" s="108">
        <f t="shared" si="0"/>
        <v>0</v>
      </c>
      <c r="S41" s="109"/>
      <c r="T41" s="8"/>
    </row>
    <row r="42" spans="2:20" s="15" customFormat="1" x14ac:dyDescent="0.25">
      <c r="B42" s="1"/>
      <c r="C42" s="110" t="s">
        <v>4</v>
      </c>
      <c r="D42" s="111"/>
      <c r="E42" s="111"/>
      <c r="F42" s="115"/>
      <c r="G42" s="116"/>
      <c r="H42" s="108"/>
      <c r="I42" s="109"/>
      <c r="J42" s="8"/>
      <c r="K42" s="2"/>
      <c r="L42" s="1"/>
      <c r="M42" s="110" t="str">
        <f t="shared" si="1"/>
        <v>11.</v>
      </c>
      <c r="N42" s="111"/>
      <c r="O42" s="111"/>
      <c r="P42" s="115" t="str">
        <f t="shared" si="2"/>
        <v/>
      </c>
      <c r="Q42" s="116"/>
      <c r="R42" s="108">
        <f t="shared" si="0"/>
        <v>0</v>
      </c>
      <c r="S42" s="109"/>
      <c r="T42" s="8"/>
    </row>
    <row r="43" spans="2:20" s="15" customFormat="1" x14ac:dyDescent="0.25">
      <c r="B43" s="1"/>
      <c r="C43" s="110" t="s">
        <v>5</v>
      </c>
      <c r="D43" s="111"/>
      <c r="E43" s="111"/>
      <c r="F43" s="115"/>
      <c r="G43" s="116"/>
      <c r="H43" s="108"/>
      <c r="I43" s="109"/>
      <c r="J43" s="8"/>
      <c r="K43" s="2"/>
      <c r="L43" s="1"/>
      <c r="M43" s="110" t="str">
        <f t="shared" si="1"/>
        <v>12.</v>
      </c>
      <c r="N43" s="111"/>
      <c r="O43" s="111"/>
      <c r="P43" s="115" t="str">
        <f t="shared" si="2"/>
        <v/>
      </c>
      <c r="Q43" s="116"/>
      <c r="R43" s="108">
        <f t="shared" si="0"/>
        <v>0</v>
      </c>
      <c r="S43" s="109"/>
      <c r="T43" s="8"/>
    </row>
    <row r="44" spans="2:20" s="15" customFormat="1" x14ac:dyDescent="0.25">
      <c r="B44" s="1"/>
      <c r="C44" s="110" t="s">
        <v>6</v>
      </c>
      <c r="D44" s="111"/>
      <c r="E44" s="111"/>
      <c r="F44" s="115"/>
      <c r="G44" s="116"/>
      <c r="H44" s="108"/>
      <c r="I44" s="109"/>
      <c r="J44" s="8"/>
      <c r="K44" s="2"/>
      <c r="L44" s="1"/>
      <c r="M44" s="110" t="str">
        <f t="shared" si="1"/>
        <v>13.</v>
      </c>
      <c r="N44" s="111"/>
      <c r="O44" s="111"/>
      <c r="P44" s="115" t="str">
        <f t="shared" si="2"/>
        <v/>
      </c>
      <c r="Q44" s="116"/>
      <c r="R44" s="108">
        <f t="shared" si="0"/>
        <v>0</v>
      </c>
      <c r="S44" s="109"/>
      <c r="T44" s="8"/>
    </row>
    <row r="45" spans="2:20" s="15" customFormat="1" x14ac:dyDescent="0.25">
      <c r="B45" s="1"/>
      <c r="C45" s="110" t="s">
        <v>7</v>
      </c>
      <c r="D45" s="111"/>
      <c r="E45" s="111"/>
      <c r="F45" s="115"/>
      <c r="G45" s="116"/>
      <c r="H45" s="108"/>
      <c r="I45" s="109"/>
      <c r="J45" s="8"/>
      <c r="K45" s="2"/>
      <c r="L45" s="1"/>
      <c r="M45" s="110" t="str">
        <f t="shared" si="1"/>
        <v>14.</v>
      </c>
      <c r="N45" s="111"/>
      <c r="O45" s="111"/>
      <c r="P45" s="115" t="str">
        <f t="shared" si="2"/>
        <v/>
      </c>
      <c r="Q45" s="116"/>
      <c r="R45" s="108">
        <f t="shared" si="0"/>
        <v>0</v>
      </c>
      <c r="S45" s="109"/>
      <c r="T45" s="8"/>
    </row>
    <row r="46" spans="2:20" s="15" customFormat="1" x14ac:dyDescent="0.25">
      <c r="B46" s="1"/>
      <c r="C46" s="110" t="s">
        <v>14</v>
      </c>
      <c r="D46" s="111"/>
      <c r="E46" s="111"/>
      <c r="F46" s="115"/>
      <c r="G46" s="116"/>
      <c r="H46" s="108"/>
      <c r="I46" s="109"/>
      <c r="J46" s="8"/>
      <c r="K46" s="2"/>
      <c r="L46" s="1"/>
      <c r="M46" s="110" t="str">
        <f t="shared" si="1"/>
        <v>15.</v>
      </c>
      <c r="N46" s="111"/>
      <c r="O46" s="111"/>
      <c r="P46" s="115" t="str">
        <f t="shared" si="2"/>
        <v/>
      </c>
      <c r="Q46" s="116"/>
      <c r="R46" s="108">
        <f t="shared" si="0"/>
        <v>0</v>
      </c>
      <c r="S46" s="109"/>
      <c r="T46" s="8"/>
    </row>
    <row r="47" spans="2:20" s="15" customFormat="1" x14ac:dyDescent="0.25">
      <c r="B47" s="1"/>
      <c r="C47" s="110" t="s">
        <v>15</v>
      </c>
      <c r="D47" s="111"/>
      <c r="E47" s="111"/>
      <c r="F47" s="115"/>
      <c r="G47" s="116"/>
      <c r="H47" s="108"/>
      <c r="I47" s="109"/>
      <c r="J47" s="8"/>
      <c r="K47" s="2"/>
      <c r="L47" s="1"/>
      <c r="M47" s="110" t="str">
        <f t="shared" si="1"/>
        <v>16.</v>
      </c>
      <c r="N47" s="111"/>
      <c r="O47" s="111"/>
      <c r="P47" s="115" t="str">
        <f t="shared" si="2"/>
        <v/>
      </c>
      <c r="Q47" s="116"/>
      <c r="R47" s="108">
        <f t="shared" si="0"/>
        <v>0</v>
      </c>
      <c r="S47" s="109"/>
      <c r="T47" s="8"/>
    </row>
    <row r="48" spans="2:20" s="15" customFormat="1" ht="4.95" customHeight="1" x14ac:dyDescent="0.2">
      <c r="B48" s="1"/>
      <c r="C48" s="114"/>
      <c r="D48" s="114"/>
      <c r="E48" s="114"/>
      <c r="F48" s="51"/>
      <c r="G48" s="51"/>
      <c r="H48" s="59"/>
      <c r="I48" s="60"/>
      <c r="J48" s="8"/>
      <c r="K48" s="2"/>
      <c r="L48" s="1"/>
      <c r="M48" s="114"/>
      <c r="N48" s="114"/>
      <c r="O48" s="114"/>
      <c r="P48" s="51"/>
      <c r="Q48" s="51"/>
      <c r="R48" s="59"/>
      <c r="S48" s="60"/>
      <c r="T48" s="8"/>
    </row>
    <row r="49" spans="2:20" s="15" customFormat="1" ht="10.199999999999999" customHeight="1" x14ac:dyDescent="0.2">
      <c r="B49" s="1"/>
      <c r="C49" s="58"/>
      <c r="D49" s="58"/>
      <c r="E49" s="58"/>
      <c r="F49" s="51"/>
      <c r="G49" s="51"/>
      <c r="H49" s="61"/>
      <c r="I49" s="60"/>
      <c r="J49" s="8"/>
      <c r="K49" s="2"/>
      <c r="L49" s="1"/>
      <c r="M49" s="58"/>
      <c r="N49" s="58"/>
      <c r="O49" s="58"/>
      <c r="P49" s="51"/>
      <c r="Q49" s="51"/>
      <c r="R49" s="61"/>
      <c r="S49" s="60"/>
      <c r="T49" s="8"/>
    </row>
    <row r="50" spans="2:20" s="15" customFormat="1" ht="15" customHeight="1" x14ac:dyDescent="0.2">
      <c r="B50" s="1"/>
      <c r="C50" s="138" t="s">
        <v>65</v>
      </c>
      <c r="D50" s="138"/>
      <c r="E50" s="138"/>
      <c r="F50" s="130">
        <v>2026</v>
      </c>
      <c r="G50" s="131"/>
      <c r="H50" s="132">
        <f>SUMIF(F$32:G$47,F50,H$32:I$47)</f>
        <v>0</v>
      </c>
      <c r="I50" s="133"/>
      <c r="J50" s="8"/>
      <c r="K50" s="2"/>
      <c r="L50" s="1"/>
      <c r="M50" s="138" t="s">
        <v>32</v>
      </c>
      <c r="N50" s="138"/>
      <c r="O50" s="138"/>
      <c r="P50" s="130">
        <v>2026</v>
      </c>
      <c r="Q50" s="131"/>
      <c r="R50" s="132">
        <f>SUMIF(P$32:Q$47,P50,R$32:S$47)</f>
        <v>0</v>
      </c>
      <c r="S50" s="133"/>
      <c r="T50" s="8"/>
    </row>
    <row r="51" spans="2:20" s="15" customFormat="1" ht="15" customHeight="1" x14ac:dyDescent="0.2">
      <c r="B51" s="1"/>
      <c r="C51" s="138" t="s">
        <v>66</v>
      </c>
      <c r="D51" s="138"/>
      <c r="E51" s="138"/>
      <c r="F51" s="130">
        <v>2027</v>
      </c>
      <c r="G51" s="131"/>
      <c r="H51" s="132">
        <f t="shared" ref="H51:H54" si="3">SUMIF(F$32:G$47,F51,H$32:I$47)</f>
        <v>0</v>
      </c>
      <c r="I51" s="133"/>
      <c r="J51" s="8"/>
      <c r="K51" s="2"/>
      <c r="L51" s="1"/>
      <c r="M51" s="138" t="s">
        <v>33</v>
      </c>
      <c r="N51" s="138"/>
      <c r="O51" s="138"/>
      <c r="P51" s="130">
        <v>2027</v>
      </c>
      <c r="Q51" s="131"/>
      <c r="R51" s="132">
        <f t="shared" ref="R51:R54" si="4">SUMIF(P$32:Q$47,P51,R$32:S$47)</f>
        <v>0</v>
      </c>
      <c r="S51" s="133"/>
      <c r="T51" s="8"/>
    </row>
    <row r="52" spans="2:20" s="15" customFormat="1" ht="15" customHeight="1" x14ac:dyDescent="0.2">
      <c r="B52" s="1"/>
      <c r="C52" s="138" t="s">
        <v>67</v>
      </c>
      <c r="D52" s="138"/>
      <c r="E52" s="138"/>
      <c r="F52" s="130">
        <v>2028</v>
      </c>
      <c r="G52" s="131"/>
      <c r="H52" s="132">
        <f t="shared" si="3"/>
        <v>0</v>
      </c>
      <c r="I52" s="133"/>
      <c r="J52" s="8"/>
      <c r="K52" s="2"/>
      <c r="L52" s="1"/>
      <c r="M52" s="138" t="s">
        <v>34</v>
      </c>
      <c r="N52" s="138"/>
      <c r="O52" s="138"/>
      <c r="P52" s="130">
        <v>2028</v>
      </c>
      <c r="Q52" s="131"/>
      <c r="R52" s="132">
        <f t="shared" si="4"/>
        <v>0</v>
      </c>
      <c r="S52" s="133"/>
      <c r="T52" s="8"/>
    </row>
    <row r="53" spans="2:20" s="15" customFormat="1" ht="15" customHeight="1" x14ac:dyDescent="0.2">
      <c r="B53" s="1"/>
      <c r="C53" s="138" t="s">
        <v>68</v>
      </c>
      <c r="D53" s="138"/>
      <c r="E53" s="138"/>
      <c r="F53" s="130">
        <v>2029</v>
      </c>
      <c r="G53" s="131"/>
      <c r="H53" s="132">
        <f t="shared" si="3"/>
        <v>0</v>
      </c>
      <c r="I53" s="133"/>
      <c r="J53" s="8"/>
      <c r="K53" s="2"/>
      <c r="L53" s="1"/>
      <c r="M53" s="138" t="s">
        <v>35</v>
      </c>
      <c r="N53" s="138"/>
      <c r="O53" s="138"/>
      <c r="P53" s="130">
        <v>2029</v>
      </c>
      <c r="Q53" s="131"/>
      <c r="R53" s="132">
        <f t="shared" si="4"/>
        <v>0</v>
      </c>
      <c r="S53" s="133"/>
      <c r="T53" s="8"/>
    </row>
    <row r="54" spans="2:20" s="15" customFormat="1" ht="15" customHeight="1" x14ac:dyDescent="0.2">
      <c r="B54" s="1"/>
      <c r="C54" s="138" t="s">
        <v>69</v>
      </c>
      <c r="D54" s="138"/>
      <c r="E54" s="138"/>
      <c r="F54" s="130">
        <v>2030</v>
      </c>
      <c r="G54" s="131"/>
      <c r="H54" s="132">
        <f t="shared" si="3"/>
        <v>0</v>
      </c>
      <c r="I54" s="133"/>
      <c r="J54" s="8"/>
      <c r="K54" s="2"/>
      <c r="L54" s="1"/>
      <c r="M54" s="138" t="s">
        <v>36</v>
      </c>
      <c r="N54" s="138"/>
      <c r="O54" s="138"/>
      <c r="P54" s="130">
        <v>2030</v>
      </c>
      <c r="Q54" s="131"/>
      <c r="R54" s="132">
        <f t="shared" si="4"/>
        <v>0</v>
      </c>
      <c r="S54" s="133"/>
      <c r="T54" s="8"/>
    </row>
    <row r="55" spans="2:20" s="15" customFormat="1" ht="10.8" thickBot="1" x14ac:dyDescent="0.25">
      <c r="B55" s="1"/>
      <c r="C55" s="56"/>
      <c r="D55" s="56"/>
      <c r="E55" s="56"/>
      <c r="F55" s="64"/>
      <c r="G55" s="64"/>
      <c r="H55" s="84"/>
      <c r="I55" s="84"/>
      <c r="J55" s="8"/>
      <c r="K55" s="2"/>
      <c r="L55" s="1"/>
      <c r="M55" s="56"/>
      <c r="N55" s="56"/>
      <c r="O55" s="56"/>
      <c r="P55" s="84"/>
      <c r="Q55" s="84"/>
      <c r="R55" s="64"/>
      <c r="S55" s="64"/>
      <c r="T55" s="8"/>
    </row>
    <row r="56" spans="2:20" s="15" customFormat="1" ht="13.2" customHeight="1" thickBot="1" x14ac:dyDescent="0.25">
      <c r="B56" s="1"/>
      <c r="C56" s="136" t="s">
        <v>9</v>
      </c>
      <c r="D56" s="136"/>
      <c r="E56" s="136"/>
      <c r="F56" s="64"/>
      <c r="G56" s="64"/>
      <c r="H56" s="137" t="str">
        <f>IF(SUM(H32:I47)=0,"",
  MIN(40000,0.6*H50)
+MIN(40000,0.6*H51)
+MIN(40000,0.5*H52)
+MIN(40000,0.5*H53)
+MIN(40000,0.4*H54))</f>
        <v/>
      </c>
      <c r="I56" s="137"/>
      <c r="J56" s="8"/>
      <c r="K56" s="2"/>
      <c r="L56" s="1"/>
      <c r="M56" s="136" t="s">
        <v>9</v>
      </c>
      <c r="N56" s="136"/>
      <c r="O56" s="136"/>
      <c r="P56" s="84"/>
      <c r="Q56" s="84"/>
      <c r="R56" s="137" t="str">
        <f>IF(SUM(R32:S47)=0,"",
  MIN(40000,0.6*R50)
+MIN(40000,0.6*R51)
+MIN(40000,0.5*R52)
+MIN(40000,0.5*R53)
+MIN(40000,0.4*R54))</f>
        <v/>
      </c>
      <c r="S56" s="137"/>
      <c r="T56" s="8"/>
    </row>
    <row r="57" spans="2:20" s="15" customFormat="1" ht="13.2" customHeight="1" x14ac:dyDescent="0.2">
      <c r="B57" s="1"/>
      <c r="C57" s="135" t="s">
        <v>8</v>
      </c>
      <c r="D57" s="135"/>
      <c r="E57" s="135"/>
      <c r="F57" s="77"/>
      <c r="G57" s="77"/>
      <c r="H57" s="77"/>
      <c r="I57" s="77"/>
      <c r="J57" s="8"/>
      <c r="K57" s="2"/>
      <c r="L57" s="1"/>
      <c r="M57" s="135" t="s">
        <v>8</v>
      </c>
      <c r="N57" s="135"/>
      <c r="O57" s="135"/>
      <c r="P57" s="77"/>
      <c r="Q57" s="77"/>
      <c r="R57" s="77"/>
      <c r="S57" s="77"/>
      <c r="T57" s="8"/>
    </row>
    <row r="58" spans="2:20" ht="6.6" customHeight="1" x14ac:dyDescent="0.25">
      <c r="B58" s="7"/>
      <c r="C58" s="9"/>
      <c r="D58" s="9"/>
      <c r="E58" s="9"/>
      <c r="F58" s="9"/>
      <c r="G58" s="9"/>
      <c r="H58" s="10"/>
      <c r="I58" s="11"/>
      <c r="J58" s="12"/>
      <c r="K58" s="6"/>
      <c r="L58" s="44"/>
      <c r="M58" s="45"/>
      <c r="N58" s="45"/>
      <c r="O58" s="45"/>
      <c r="P58" s="45"/>
      <c r="Q58" s="45"/>
      <c r="R58" s="46"/>
      <c r="S58" s="47"/>
      <c r="T58" s="12"/>
    </row>
    <row r="59" spans="2:20" ht="28.2" customHeight="1" x14ac:dyDescent="0.25">
      <c r="B59" s="15"/>
      <c r="C59" s="15"/>
      <c r="D59" s="15"/>
      <c r="E59" s="15"/>
      <c r="F59" s="15"/>
      <c r="G59" s="15"/>
      <c r="H59" s="24"/>
      <c r="I59" s="25"/>
      <c r="J59" s="15"/>
      <c r="K59" s="2"/>
      <c r="L59" s="48"/>
      <c r="M59" s="15"/>
      <c r="N59" s="15"/>
      <c r="O59" s="15"/>
      <c r="P59" s="15"/>
      <c r="Q59" s="15"/>
      <c r="R59" s="24"/>
      <c r="S59" s="25"/>
      <c r="T59" s="15"/>
    </row>
    <row r="60" spans="2:20" ht="22.95" customHeight="1" x14ac:dyDescent="0.25">
      <c r="B60" s="15"/>
      <c r="C60" s="15"/>
      <c r="D60" s="15"/>
      <c r="E60" s="15"/>
      <c r="F60" s="15"/>
      <c r="G60" s="15"/>
      <c r="H60" s="24"/>
      <c r="I60" s="25"/>
      <c r="J60" s="15"/>
      <c r="K60" s="2"/>
      <c r="L60" s="27"/>
      <c r="M60" s="15"/>
      <c r="N60" s="15"/>
      <c r="O60" s="15"/>
      <c r="P60" s="15"/>
      <c r="Q60" s="15"/>
      <c r="R60" s="24"/>
      <c r="S60" s="25"/>
      <c r="T60" s="15"/>
    </row>
    <row r="61" spans="2:20" ht="6.75" customHeight="1" x14ac:dyDescent="0.25">
      <c r="B61" s="26"/>
      <c r="C61" s="20"/>
      <c r="D61" s="27"/>
      <c r="E61" s="27"/>
      <c r="F61" s="27"/>
      <c r="G61" s="27"/>
      <c r="H61" s="28"/>
      <c r="I61" s="29"/>
      <c r="J61" s="30"/>
      <c r="K61" s="2"/>
      <c r="L61" s="26"/>
      <c r="M61" s="41"/>
      <c r="N61" s="27"/>
      <c r="O61" s="27"/>
      <c r="P61" s="27"/>
      <c r="Q61" s="27"/>
      <c r="R61" s="28"/>
      <c r="S61" s="29"/>
      <c r="T61" s="30"/>
    </row>
    <row r="62" spans="2:20" s="15" customFormat="1" ht="15" customHeight="1" x14ac:dyDescent="0.25">
      <c r="B62" s="1"/>
      <c r="C62" s="129" t="s">
        <v>17</v>
      </c>
      <c r="D62" s="129"/>
      <c r="E62" s="129"/>
      <c r="F62" s="141"/>
      <c r="G62" s="53"/>
      <c r="H62" s="79" t="s">
        <v>64</v>
      </c>
      <c r="I62" s="78"/>
      <c r="J62" s="8"/>
      <c r="K62" s="2"/>
      <c r="L62" s="1"/>
      <c r="M62" s="53"/>
      <c r="N62" s="53"/>
      <c r="O62" s="53"/>
      <c r="P62" s="53"/>
      <c r="Q62" s="53"/>
      <c r="R62" s="53"/>
      <c r="S62" s="53"/>
      <c r="T62" s="8"/>
    </row>
    <row r="63" spans="2:20" s="15" customFormat="1" ht="10.199999999999999" x14ac:dyDescent="0.2">
      <c r="B63" s="1"/>
      <c r="C63" s="52"/>
      <c r="D63" s="52"/>
      <c r="E63" s="52"/>
      <c r="F63" s="52"/>
      <c r="G63" s="86"/>
      <c r="H63" s="79" t="s">
        <v>63</v>
      </c>
      <c r="I63" s="86"/>
      <c r="J63" s="8"/>
      <c r="K63" s="2"/>
      <c r="L63" s="1"/>
      <c r="M63" s="53"/>
      <c r="N63" s="53"/>
      <c r="O63" s="53"/>
      <c r="P63" s="53"/>
      <c r="Q63" s="53"/>
      <c r="R63" s="53"/>
      <c r="S63" s="53"/>
      <c r="T63" s="8"/>
    </row>
    <row r="64" spans="2:20" s="15" customFormat="1" ht="6.75" customHeight="1" x14ac:dyDescent="0.2">
      <c r="B64" s="1"/>
      <c r="C64" s="52"/>
      <c r="D64" s="52"/>
      <c r="E64" s="52"/>
      <c r="F64" s="52"/>
      <c r="G64" s="86"/>
      <c r="H64" s="52"/>
      <c r="I64" s="86"/>
      <c r="J64" s="8"/>
      <c r="K64" s="2"/>
      <c r="L64" s="1"/>
      <c r="M64" s="53"/>
      <c r="N64" s="53"/>
      <c r="O64" s="53"/>
      <c r="P64" s="53"/>
      <c r="Q64" s="53"/>
      <c r="R64" s="53"/>
      <c r="S64" s="53"/>
      <c r="T64" s="8"/>
    </row>
    <row r="65" spans="2:20" s="15" customFormat="1" ht="10.199999999999999" x14ac:dyDescent="0.2">
      <c r="B65" s="1"/>
      <c r="C65" s="134" t="s">
        <v>76</v>
      </c>
      <c r="D65" s="134"/>
      <c r="E65" s="134"/>
      <c r="F65" s="134"/>
      <c r="G65" s="134"/>
      <c r="H65" s="93"/>
      <c r="I65" s="86"/>
      <c r="J65" s="8"/>
      <c r="K65" s="2"/>
      <c r="L65" s="1"/>
      <c r="M65" s="53"/>
      <c r="N65" s="53"/>
      <c r="O65" s="53"/>
      <c r="P65" s="53"/>
      <c r="Q65" s="53"/>
      <c r="R65" s="53"/>
      <c r="S65" s="53"/>
      <c r="T65" s="8"/>
    </row>
    <row r="66" spans="2:20" s="15" customFormat="1" ht="10.199999999999999" x14ac:dyDescent="0.2">
      <c r="B66" s="1"/>
      <c r="C66" s="134"/>
      <c r="D66" s="134"/>
      <c r="E66" s="134"/>
      <c r="F66" s="134"/>
      <c r="G66" s="134"/>
      <c r="H66" s="139" t="str">
        <f>IF(H65="","",
IF(H65="J","","falls Auswahl, bitte    j  eingeben"))</f>
        <v/>
      </c>
      <c r="I66" s="140"/>
      <c r="J66" s="8"/>
      <c r="K66" s="2"/>
      <c r="L66" s="1"/>
      <c r="M66" s="53"/>
      <c r="N66" s="53"/>
      <c r="O66" s="53"/>
      <c r="P66" s="53"/>
      <c r="Q66" s="53"/>
      <c r="R66" s="53"/>
      <c r="S66" s="53"/>
      <c r="T66" s="8"/>
    </row>
    <row r="67" spans="2:20" s="15" customFormat="1" ht="10.199999999999999" x14ac:dyDescent="0.2">
      <c r="B67" s="1"/>
      <c r="C67" s="134"/>
      <c r="D67" s="134"/>
      <c r="E67" s="134"/>
      <c r="F67" s="134"/>
      <c r="G67" s="134"/>
      <c r="H67" s="140"/>
      <c r="I67" s="140"/>
      <c r="J67" s="8"/>
      <c r="K67" s="2"/>
      <c r="L67" s="1"/>
      <c r="M67" s="53"/>
      <c r="N67" s="53"/>
      <c r="O67" s="53"/>
      <c r="P67" s="53"/>
      <c r="Q67" s="53"/>
      <c r="R67" s="53"/>
      <c r="S67" s="53"/>
      <c r="T67" s="8"/>
    </row>
    <row r="68" spans="2:20" s="15" customFormat="1" ht="10.199999999999999" x14ac:dyDescent="0.2">
      <c r="B68" s="1"/>
      <c r="C68" s="134"/>
      <c r="D68" s="134"/>
      <c r="E68" s="134"/>
      <c r="F68" s="134"/>
      <c r="G68" s="134"/>
      <c r="H68" s="140"/>
      <c r="I68" s="140"/>
      <c r="J68" s="8"/>
      <c r="K68" s="2"/>
      <c r="L68" s="1"/>
      <c r="M68" s="53"/>
      <c r="N68" s="53"/>
      <c r="O68" s="53"/>
      <c r="P68" s="53"/>
      <c r="Q68" s="53"/>
      <c r="R68" s="53"/>
      <c r="S68" s="53"/>
      <c r="T68" s="8"/>
    </row>
    <row r="69" spans="2:20" s="15" customFormat="1" ht="7.2" customHeight="1" x14ac:dyDescent="0.2">
      <c r="B69" s="1"/>
      <c r="C69" s="134"/>
      <c r="D69" s="134"/>
      <c r="E69" s="134"/>
      <c r="F69" s="134"/>
      <c r="G69" s="134"/>
      <c r="H69" s="64"/>
      <c r="I69" s="64"/>
      <c r="J69" s="8"/>
      <c r="K69" s="2"/>
      <c r="L69" s="1"/>
      <c r="M69" s="53"/>
      <c r="N69" s="53"/>
      <c r="O69" s="53"/>
      <c r="P69" s="53"/>
      <c r="Q69" s="53"/>
      <c r="R69" s="53"/>
      <c r="S69" s="53"/>
      <c r="T69" s="8"/>
    </row>
    <row r="70" spans="2:20" s="15" customFormat="1" ht="11.25" customHeight="1" x14ac:dyDescent="0.2">
      <c r="B70" s="1"/>
      <c r="C70" s="134" t="s">
        <v>75</v>
      </c>
      <c r="D70" s="134"/>
      <c r="E70" s="134"/>
      <c r="F70" s="134"/>
      <c r="G70" s="134"/>
      <c r="H70" s="93"/>
      <c r="I70" s="86"/>
      <c r="J70" s="8"/>
      <c r="K70" s="2"/>
      <c r="L70" s="1"/>
      <c r="M70" s="53"/>
      <c r="N70" s="53"/>
      <c r="O70" s="53"/>
      <c r="P70" s="53"/>
      <c r="Q70" s="53"/>
      <c r="R70" s="53"/>
      <c r="S70" s="53"/>
      <c r="T70" s="8"/>
    </row>
    <row r="71" spans="2:20" s="15" customFormat="1" ht="11.25" customHeight="1" x14ac:dyDescent="0.2">
      <c r="B71" s="1"/>
      <c r="C71" s="134"/>
      <c r="D71" s="134"/>
      <c r="E71" s="134"/>
      <c r="F71" s="134"/>
      <c r="G71" s="134"/>
      <c r="H71" s="139" t="str">
        <f>IF(H70="","",
IF(H70="J","","falls Auswahl, bitte    j  eingeben"))</f>
        <v/>
      </c>
      <c r="I71" s="140"/>
      <c r="J71" s="8"/>
      <c r="K71" s="2"/>
      <c r="L71" s="1"/>
      <c r="M71" s="53"/>
      <c r="N71" s="53"/>
      <c r="O71" s="53"/>
      <c r="P71" s="53"/>
      <c r="Q71" s="53"/>
      <c r="R71" s="53"/>
      <c r="S71" s="53"/>
      <c r="T71" s="8"/>
    </row>
    <row r="72" spans="2:20" s="15" customFormat="1" ht="11.25" customHeight="1" x14ac:dyDescent="0.2">
      <c r="B72" s="1"/>
      <c r="C72" s="134"/>
      <c r="D72" s="134"/>
      <c r="E72" s="134"/>
      <c r="F72" s="134"/>
      <c r="G72" s="134"/>
      <c r="H72" s="140"/>
      <c r="I72" s="140"/>
      <c r="J72" s="8"/>
      <c r="K72" s="2"/>
      <c r="L72" s="1"/>
      <c r="M72" s="53"/>
      <c r="N72" s="53"/>
      <c r="O72" s="53"/>
      <c r="P72" s="53"/>
      <c r="Q72" s="53"/>
      <c r="R72" s="53"/>
      <c r="S72" s="53"/>
      <c r="T72" s="8"/>
    </row>
    <row r="73" spans="2:20" s="15" customFormat="1" ht="11.25" customHeight="1" x14ac:dyDescent="0.2">
      <c r="B73" s="1"/>
      <c r="C73" s="87"/>
      <c r="D73" s="87"/>
      <c r="E73" s="87"/>
      <c r="F73" s="87"/>
      <c r="G73" s="87"/>
      <c r="H73" s="140"/>
      <c r="I73" s="140"/>
      <c r="J73" s="8"/>
      <c r="K73" s="2"/>
      <c r="L73" s="1"/>
      <c r="M73" s="53"/>
      <c r="N73" s="53"/>
      <c r="O73" s="53"/>
      <c r="P73" s="53"/>
      <c r="Q73" s="53"/>
      <c r="R73" s="53"/>
      <c r="S73" s="53"/>
      <c r="T73" s="8"/>
    </row>
    <row r="74" spans="2:20" s="15" customFormat="1" ht="4.5" customHeight="1" x14ac:dyDescent="0.25">
      <c r="B74" s="1"/>
      <c r="C74" s="87"/>
      <c r="D74" s="87"/>
      <c r="E74" s="87"/>
      <c r="F74" s="87"/>
      <c r="G74" s="87"/>
      <c r="H74" s="88"/>
      <c r="I74" s="88"/>
      <c r="J74" s="8"/>
      <c r="K74" s="2"/>
      <c r="L74" s="1"/>
      <c r="M74" s="53"/>
      <c r="N74" s="53"/>
      <c r="O74" s="53"/>
      <c r="P74" s="53"/>
      <c r="Q74" s="53"/>
      <c r="R74" s="53"/>
      <c r="S74" s="53"/>
      <c r="T74" s="8"/>
    </row>
    <row r="75" spans="2:20" s="15" customFormat="1" ht="24" customHeight="1" x14ac:dyDescent="0.2">
      <c r="B75" s="1"/>
      <c r="C75" s="170" t="s">
        <v>16</v>
      </c>
      <c r="D75" s="170"/>
      <c r="E75" s="170"/>
      <c r="F75" s="170"/>
      <c r="G75" s="170"/>
      <c r="H75" s="170"/>
      <c r="I75" s="170"/>
      <c r="J75" s="8"/>
      <c r="K75" s="2"/>
      <c r="L75" s="1"/>
      <c r="M75" s="53"/>
      <c r="N75" s="53"/>
      <c r="O75" s="53"/>
      <c r="P75" s="53"/>
      <c r="Q75" s="53"/>
      <c r="R75" s="53"/>
      <c r="S75" s="53"/>
      <c r="T75" s="8"/>
    </row>
    <row r="76" spans="2:20" s="15" customFormat="1" ht="10.199999999999999" x14ac:dyDescent="0.2">
      <c r="B76" s="1"/>
      <c r="C76" s="89"/>
      <c r="D76" s="89"/>
      <c r="E76" s="89"/>
      <c r="F76" s="64"/>
      <c r="G76" s="64"/>
      <c r="H76" s="64"/>
      <c r="I76" s="64"/>
      <c r="J76" s="8"/>
      <c r="K76" s="2"/>
      <c r="L76" s="1"/>
      <c r="M76" s="53"/>
      <c r="N76" s="53"/>
      <c r="O76" s="53"/>
      <c r="P76" s="53"/>
      <c r="Q76" s="53"/>
      <c r="R76" s="53"/>
      <c r="S76" s="53"/>
      <c r="T76" s="8"/>
    </row>
    <row r="77" spans="2:20" s="15" customFormat="1" ht="10.199999999999999" x14ac:dyDescent="0.2">
      <c r="B77" s="1"/>
      <c r="C77" s="169" t="s">
        <v>73</v>
      </c>
      <c r="D77" s="169"/>
      <c r="E77" s="169"/>
      <c r="F77" s="169"/>
      <c r="G77" s="169"/>
      <c r="H77" s="93"/>
      <c r="I77" s="86"/>
      <c r="J77" s="8"/>
      <c r="K77" s="2"/>
      <c r="L77" s="1"/>
      <c r="M77" s="53"/>
      <c r="N77" s="53"/>
      <c r="O77" s="53"/>
      <c r="P77" s="53"/>
      <c r="Q77" s="53"/>
      <c r="R77" s="53"/>
      <c r="S77" s="53"/>
      <c r="T77" s="8"/>
    </row>
    <row r="78" spans="2:20" s="15" customFormat="1" ht="11.25" customHeight="1" x14ac:dyDescent="0.2">
      <c r="B78" s="1"/>
      <c r="C78" s="169"/>
      <c r="D78" s="169"/>
      <c r="E78" s="169"/>
      <c r="F78" s="169"/>
      <c r="G78" s="169"/>
      <c r="H78" s="139" t="str">
        <f>IF(H77="","",
IF(H77="J","","falls Auswahl, bitte    j  eingeben"))</f>
        <v/>
      </c>
      <c r="I78" s="140"/>
      <c r="J78" s="8"/>
      <c r="K78" s="2"/>
      <c r="L78" s="1"/>
      <c r="M78" s="53"/>
      <c r="N78" s="53"/>
      <c r="O78" s="53"/>
      <c r="P78" s="53"/>
      <c r="Q78" s="53"/>
      <c r="R78" s="53"/>
      <c r="S78" s="53"/>
      <c r="T78" s="8"/>
    </row>
    <row r="79" spans="2:20" s="15" customFormat="1" ht="11.25" customHeight="1" x14ac:dyDescent="0.2">
      <c r="B79" s="1"/>
      <c r="C79" s="169"/>
      <c r="D79" s="169"/>
      <c r="E79" s="169"/>
      <c r="F79" s="169"/>
      <c r="G79" s="169"/>
      <c r="H79" s="140"/>
      <c r="I79" s="140"/>
      <c r="J79" s="8"/>
      <c r="K79" s="2"/>
      <c r="L79" s="1"/>
      <c r="M79" s="53"/>
      <c r="N79" s="53"/>
      <c r="O79" s="53"/>
      <c r="P79" s="53"/>
      <c r="Q79" s="53"/>
      <c r="R79" s="53"/>
      <c r="S79" s="53"/>
      <c r="T79" s="8"/>
    </row>
    <row r="80" spans="2:20" s="15" customFormat="1" ht="11.25" customHeight="1" x14ac:dyDescent="0.2">
      <c r="B80" s="1"/>
      <c r="C80" s="169"/>
      <c r="D80" s="169"/>
      <c r="E80" s="169"/>
      <c r="F80" s="169"/>
      <c r="G80" s="169"/>
      <c r="H80" s="140"/>
      <c r="I80" s="140"/>
      <c r="J80" s="8"/>
      <c r="K80" s="2"/>
      <c r="L80" s="1"/>
      <c r="M80" s="53"/>
      <c r="N80" s="53"/>
      <c r="O80" s="53"/>
      <c r="P80" s="53"/>
      <c r="Q80" s="53"/>
      <c r="R80" s="53"/>
      <c r="S80" s="53"/>
      <c r="T80" s="8"/>
    </row>
    <row r="81" spans="2:22" s="15" customFormat="1" ht="10.199999999999999" x14ac:dyDescent="0.2">
      <c r="B81" s="1"/>
      <c r="C81" s="89"/>
      <c r="D81" s="89"/>
      <c r="E81" s="89"/>
      <c r="F81" s="64"/>
      <c r="G81" s="64"/>
      <c r="H81" s="64"/>
      <c r="I81" s="64"/>
      <c r="J81" s="8"/>
      <c r="K81" s="2"/>
      <c r="L81" s="1"/>
      <c r="M81" s="53"/>
      <c r="N81" s="53"/>
      <c r="O81" s="53"/>
      <c r="P81" s="53"/>
      <c r="Q81" s="53"/>
      <c r="R81" s="53"/>
      <c r="S81" s="53"/>
      <c r="T81" s="8"/>
    </row>
    <row r="82" spans="2:22" s="15" customFormat="1" ht="10.199999999999999" x14ac:dyDescent="0.2">
      <c r="B82" s="1"/>
      <c r="C82" s="134" t="s">
        <v>74</v>
      </c>
      <c r="D82" s="134"/>
      <c r="E82" s="134"/>
      <c r="F82" s="134"/>
      <c r="G82" s="134"/>
      <c r="H82" s="93"/>
      <c r="I82" s="86"/>
      <c r="J82" s="8"/>
      <c r="K82" s="2"/>
      <c r="L82" s="1"/>
      <c r="M82" s="53"/>
      <c r="N82" s="53"/>
      <c r="O82" s="53"/>
      <c r="P82" s="53"/>
      <c r="Q82" s="53"/>
      <c r="R82" s="53"/>
      <c r="S82" s="53"/>
      <c r="T82" s="8"/>
    </row>
    <row r="83" spans="2:22" s="15" customFormat="1" ht="11.25" customHeight="1" x14ac:dyDescent="0.2">
      <c r="B83" s="1"/>
      <c r="C83" s="134"/>
      <c r="D83" s="134"/>
      <c r="E83" s="134"/>
      <c r="F83" s="134"/>
      <c r="G83" s="134"/>
      <c r="H83" s="139" t="str">
        <f>IF(H82="","",
IF(H82="J","","falls Auswahl, bitte    j  eingeben"))</f>
        <v/>
      </c>
      <c r="I83" s="140"/>
      <c r="J83" s="8"/>
      <c r="K83" s="2"/>
      <c r="L83" s="1"/>
      <c r="M83" s="53"/>
      <c r="N83" s="53"/>
      <c r="O83" s="53"/>
      <c r="P83" s="53"/>
      <c r="Q83" s="53"/>
      <c r="R83" s="53"/>
      <c r="S83" s="53"/>
      <c r="T83" s="8"/>
    </row>
    <row r="84" spans="2:22" s="15" customFormat="1" ht="11.25" customHeight="1" x14ac:dyDescent="0.2">
      <c r="B84" s="1"/>
      <c r="C84" s="134"/>
      <c r="D84" s="134"/>
      <c r="E84" s="134"/>
      <c r="F84" s="134"/>
      <c r="G84" s="134"/>
      <c r="H84" s="140"/>
      <c r="I84" s="140"/>
      <c r="J84" s="8"/>
      <c r="K84" s="2"/>
      <c r="L84" s="1"/>
      <c r="M84" s="53"/>
      <c r="N84" s="53"/>
      <c r="O84" s="53"/>
      <c r="P84" s="53"/>
      <c r="Q84" s="53"/>
      <c r="R84" s="53"/>
      <c r="S84" s="53"/>
      <c r="T84" s="8"/>
    </row>
    <row r="85" spans="2:22" s="15" customFormat="1" ht="11.25" customHeight="1" x14ac:dyDescent="0.2">
      <c r="B85" s="1"/>
      <c r="C85" s="87"/>
      <c r="D85" s="87"/>
      <c r="E85" s="87"/>
      <c r="F85" s="87"/>
      <c r="G85" s="87"/>
      <c r="H85" s="140"/>
      <c r="I85" s="140"/>
      <c r="J85" s="8"/>
      <c r="K85" s="2"/>
      <c r="L85" s="1"/>
      <c r="M85" s="53"/>
      <c r="N85" s="53"/>
      <c r="O85" s="53"/>
      <c r="P85" s="53"/>
      <c r="Q85" s="53"/>
      <c r="R85" s="53"/>
      <c r="S85" s="53"/>
      <c r="T85" s="8"/>
    </row>
    <row r="86" spans="2:22" s="15" customFormat="1" ht="17.399999999999999" hidden="1" customHeight="1" x14ac:dyDescent="0.2">
      <c r="B86" s="1"/>
      <c r="C86" s="175" t="str">
        <f>IF(COUNTIF(H65:I82,"x")&gt;1,"bitte nur eines der vier Felder ankreuzen!","")</f>
        <v/>
      </c>
      <c r="D86" s="175"/>
      <c r="E86" s="175"/>
      <c r="F86" s="175"/>
      <c r="G86" s="175"/>
      <c r="H86" s="175"/>
      <c r="I86" s="65"/>
      <c r="J86" s="8"/>
      <c r="K86" s="2"/>
      <c r="L86" s="1"/>
      <c r="M86" s="53"/>
      <c r="N86" s="53"/>
      <c r="O86" s="53"/>
      <c r="P86" s="53"/>
      <c r="Q86" s="53"/>
      <c r="R86" s="53"/>
      <c r="S86" s="53"/>
      <c r="T86" s="8"/>
    </row>
    <row r="87" spans="2:22" s="15" customFormat="1" ht="10.199999999999999" hidden="1" x14ac:dyDescent="0.2">
      <c r="B87" s="1"/>
      <c r="D87" s="71"/>
      <c r="E87" s="71"/>
      <c r="F87" s="71"/>
      <c r="G87" s="71"/>
      <c r="H87" s="71"/>
      <c r="I87" s="71"/>
      <c r="J87" s="8"/>
      <c r="K87" s="2"/>
      <c r="L87" s="1"/>
      <c r="M87" s="53"/>
      <c r="N87" s="53"/>
      <c r="O87" s="53"/>
      <c r="P87" s="53"/>
      <c r="Q87" s="53"/>
      <c r="R87" s="53"/>
      <c r="S87" s="53"/>
      <c r="T87" s="8"/>
    </row>
    <row r="88" spans="2:22" s="15" customFormat="1" ht="13.95" hidden="1" customHeight="1" x14ac:dyDescent="0.2">
      <c r="B88" s="1"/>
      <c r="C88" s="157" t="s">
        <v>44</v>
      </c>
      <c r="D88" s="157"/>
      <c r="E88" s="168"/>
      <c r="F88" s="155"/>
      <c r="G88" s="156"/>
      <c r="H88" s="171" t="s">
        <v>53</v>
      </c>
      <c r="I88" s="172"/>
      <c r="J88" s="8"/>
      <c r="K88" s="2"/>
      <c r="L88" s="1"/>
      <c r="M88" s="53"/>
      <c r="N88" s="53"/>
      <c r="O88" s="53"/>
      <c r="P88" s="53"/>
      <c r="Q88" s="53"/>
      <c r="R88" s="53"/>
      <c r="S88" s="53"/>
      <c r="T88" s="8"/>
    </row>
    <row r="89" spans="2:22" s="15" customFormat="1" ht="10.199999999999999" hidden="1" x14ac:dyDescent="0.2">
      <c r="B89" s="1"/>
      <c r="C89" s="70"/>
      <c r="D89" s="70"/>
      <c r="E89" s="70"/>
      <c r="F89" s="70"/>
      <c r="G89" s="70"/>
      <c r="H89" s="70"/>
      <c r="I89" s="65"/>
      <c r="J89" s="8"/>
      <c r="K89" s="2"/>
      <c r="L89" s="1"/>
      <c r="M89" s="53"/>
      <c r="N89" s="53"/>
      <c r="O89" s="53"/>
      <c r="P89" s="53"/>
      <c r="Q89" s="53"/>
      <c r="R89" s="53"/>
      <c r="S89" s="53"/>
      <c r="T89" s="8"/>
    </row>
    <row r="90" spans="2:22" s="15" customFormat="1" ht="13.2" hidden="1" customHeight="1" x14ac:dyDescent="0.2">
      <c r="B90" s="1"/>
      <c r="C90" s="157" t="s">
        <v>54</v>
      </c>
      <c r="D90" s="157"/>
      <c r="E90" s="157"/>
      <c r="F90" s="69" t="s">
        <v>20</v>
      </c>
      <c r="G90" s="69" t="s">
        <v>18</v>
      </c>
      <c r="H90" s="69" t="s">
        <v>19</v>
      </c>
      <c r="J90" s="8"/>
      <c r="K90" s="2"/>
      <c r="L90" s="1"/>
      <c r="M90" s="53"/>
      <c r="N90" s="53"/>
      <c r="O90" s="53"/>
      <c r="P90" s="53"/>
      <c r="Q90" s="53"/>
      <c r="R90" s="53"/>
      <c r="S90" s="53"/>
      <c r="T90" s="8"/>
    </row>
    <row r="91" spans="2:22" s="15" customFormat="1" ht="9.75" hidden="1" customHeight="1" x14ac:dyDescent="0.2">
      <c r="B91" s="1"/>
      <c r="C91" s="157"/>
      <c r="D91" s="157"/>
      <c r="E91" s="157"/>
      <c r="F91" s="90"/>
      <c r="G91" s="90"/>
      <c r="H91" s="91"/>
      <c r="J91" s="8"/>
      <c r="K91" s="2"/>
      <c r="L91" s="1"/>
      <c r="M91" s="53"/>
      <c r="N91" s="53"/>
      <c r="O91" s="53"/>
      <c r="P91" s="53"/>
      <c r="Q91" s="53"/>
      <c r="R91" s="53"/>
      <c r="S91" s="53"/>
      <c r="T91" s="8"/>
      <c r="V91" s="82" t="s">
        <v>55</v>
      </c>
    </row>
    <row r="92" spans="2:22" s="15" customFormat="1" ht="10.199999999999999" hidden="1" x14ac:dyDescent="0.2">
      <c r="B92" s="1"/>
      <c r="C92" s="66"/>
      <c r="D92" s="66"/>
      <c r="E92" s="66"/>
      <c r="F92" s="54"/>
      <c r="G92" s="54"/>
      <c r="H92" s="54"/>
      <c r="I92" s="54"/>
      <c r="J92" s="8"/>
      <c r="K92" s="2"/>
      <c r="L92" s="1"/>
      <c r="M92" s="53"/>
      <c r="N92" s="53"/>
      <c r="O92" s="53"/>
      <c r="P92" s="53"/>
      <c r="Q92" s="53"/>
      <c r="R92" s="53"/>
      <c r="S92" s="53"/>
      <c r="T92" s="8"/>
      <c r="V92" s="82" t="s">
        <v>56</v>
      </c>
    </row>
    <row r="93" spans="2:22" s="15" customFormat="1" ht="6" customHeight="1" x14ac:dyDescent="0.2">
      <c r="B93" s="1"/>
      <c r="C93" s="66"/>
      <c r="D93" s="66"/>
      <c r="E93" s="66"/>
      <c r="F93" s="54"/>
      <c r="G93" s="54"/>
      <c r="H93" s="54"/>
      <c r="I93" s="54"/>
      <c r="J93" s="8"/>
      <c r="K93" s="2"/>
      <c r="L93" s="1"/>
      <c r="M93" s="53"/>
      <c r="N93" s="53"/>
      <c r="O93" s="53"/>
      <c r="P93" s="53"/>
      <c r="Q93" s="53"/>
      <c r="R93" s="53"/>
      <c r="S93" s="53"/>
      <c r="T93" s="8"/>
    </row>
    <row r="94" spans="2:22" s="15" customFormat="1" ht="27" hidden="1" customHeight="1" x14ac:dyDescent="0.25">
      <c r="B94" s="1"/>
      <c r="C94" s="73"/>
      <c r="D94" s="74"/>
      <c r="E94" s="162" t="s">
        <v>43</v>
      </c>
      <c r="F94" s="162"/>
      <c r="G94" s="162" t="s">
        <v>42</v>
      </c>
      <c r="H94" s="162"/>
      <c r="I94" s="162"/>
      <c r="J94" s="8"/>
      <c r="K94" s="2"/>
      <c r="L94" s="1"/>
      <c r="M94" s="53"/>
      <c r="N94" s="53"/>
      <c r="O94" s="53"/>
      <c r="P94" s="53"/>
      <c r="Q94" s="53"/>
      <c r="R94" s="53"/>
      <c r="S94" s="53"/>
      <c r="T94" s="8"/>
    </row>
    <row r="95" spans="2:22" s="15" customFormat="1" hidden="1" x14ac:dyDescent="0.25">
      <c r="B95" s="1"/>
      <c r="C95" s="73"/>
      <c r="D95" s="74"/>
      <c r="E95" s="80"/>
      <c r="F95" s="80"/>
      <c r="G95" s="80"/>
      <c r="H95" s="80"/>
      <c r="I95" s="80"/>
      <c r="J95" s="8"/>
      <c r="K95" s="2"/>
      <c r="L95" s="1"/>
      <c r="M95" s="53"/>
      <c r="N95" s="53"/>
      <c r="O95" s="53"/>
      <c r="P95" s="53"/>
      <c r="Q95" s="53"/>
      <c r="R95" s="53"/>
      <c r="S95" s="53"/>
      <c r="T95" s="8"/>
    </row>
    <row r="96" spans="2:22" s="15" customFormat="1" hidden="1" x14ac:dyDescent="0.25">
      <c r="B96" s="1"/>
      <c r="C96" s="72">
        <v>2023</v>
      </c>
      <c r="D96" s="74"/>
      <c r="E96" s="163">
        <f>IF(2023=C96,F$120*12/365,
IF(H$91&lt;C96,0,
IF(H$91=C96,G$91,
IF(H$91&gt;C96,12,"Fehler"))))</f>
        <v>1513.0520547945205</v>
      </c>
      <c r="F96" s="164"/>
      <c r="G96" s="165">
        <f>IF(H$65="x",2.5*F$88*E96/12,
  IF(H$70="x",3.5*F$88*E96/12,
  IF(H$77="x",3*F$88*E96/12,
  IF(H$82="x",4*F$88*E96/12,0))))</f>
        <v>0</v>
      </c>
      <c r="H96" s="166"/>
      <c r="I96" s="167"/>
      <c r="J96" s="8"/>
      <c r="K96" s="2"/>
      <c r="L96" s="1"/>
      <c r="M96" s="53"/>
      <c r="N96" s="53"/>
      <c r="O96" s="53"/>
      <c r="P96" s="53"/>
      <c r="Q96" s="53"/>
      <c r="R96" s="53"/>
      <c r="S96" s="53"/>
      <c r="T96" s="8"/>
    </row>
    <row r="97" spans="2:21" s="15" customFormat="1" hidden="1" x14ac:dyDescent="0.25">
      <c r="B97" s="1"/>
      <c r="C97" s="72">
        <v>2024</v>
      </c>
      <c r="D97" s="72"/>
      <c r="E97" s="163">
        <f>IF(2023=C97,F$120*12/365,
IF(H$91&lt;C97,0,
IF(H$91=C97,G$91,
IF(H$91&gt;C97,12,"Fehler"))))</f>
        <v>0</v>
      </c>
      <c r="F97" s="164"/>
      <c r="G97" s="165">
        <f>IF(H$65="x",2.5*F$88*E97/12,
  IF(H$70="x",3.5*F$88*E97/12,
  IF(H$77="x",3*F$88*E97/12,
  IF(H$82="x",4*F$88*E97/12,0))))</f>
        <v>0</v>
      </c>
      <c r="H97" s="166"/>
      <c r="I97" s="167"/>
      <c r="J97" s="8"/>
      <c r="K97" s="2"/>
      <c r="L97" s="1"/>
      <c r="M97" s="53"/>
      <c r="N97" s="53"/>
      <c r="O97" s="53"/>
      <c r="P97" s="53"/>
      <c r="Q97" s="53"/>
      <c r="R97" s="53"/>
      <c r="S97" s="53"/>
      <c r="T97" s="8"/>
    </row>
    <row r="98" spans="2:21" s="15" customFormat="1" hidden="1" x14ac:dyDescent="0.25">
      <c r="B98" s="1"/>
      <c r="C98" s="72">
        <v>2025</v>
      </c>
      <c r="D98" s="72"/>
      <c r="E98" s="163">
        <f>IF(2023=C98,F$120*12/365,
IF(H$91&lt;C98,0,
IF(H$91=C98,G$91,
IF(H$91&gt;C98,12,"Fehler"))))</f>
        <v>0</v>
      </c>
      <c r="F98" s="164"/>
      <c r="G98" s="165">
        <f>IF(H$65="x",2.5*F$88*E98/12,
  IF(H$70="x",3.5*F$88*E98/12,
  IF(H$77="x",3*F$88*E98/12,
  IF(H$82="x",4*F$88*E98/12,0))))</f>
        <v>0</v>
      </c>
      <c r="H98" s="166"/>
      <c r="I98" s="167"/>
      <c r="J98" s="8"/>
      <c r="K98" s="2"/>
      <c r="L98" s="1"/>
      <c r="M98" s="53"/>
      <c r="N98" s="53"/>
      <c r="O98" s="53"/>
      <c r="P98" s="53"/>
      <c r="Q98" s="53"/>
      <c r="R98" s="53"/>
      <c r="S98" s="53"/>
      <c r="T98" s="8"/>
    </row>
    <row r="99" spans="2:21" s="15" customFormat="1" hidden="1" x14ac:dyDescent="0.25">
      <c r="B99" s="1"/>
      <c r="C99" s="72">
        <v>2026</v>
      </c>
      <c r="D99" s="72"/>
      <c r="E99" s="163">
        <f>IF(2023=C99,F$120*12/365,
IF(H$91&lt;C99,0,
IF(H$91=C99,G$91,
IF(H$91&gt;C99,12,"Fehler"))))</f>
        <v>0</v>
      </c>
      <c r="F99" s="164"/>
      <c r="G99" s="165">
        <f>IF(H$65="x",2.5*F$88*E99/12,
  IF(H$70="x",3.5*F$88*E99/12,
  IF(H$77="x",3*F$88*E99/12,
  IF(H$82="x",4*F$88*E99/12,0))))</f>
        <v>0</v>
      </c>
      <c r="H99" s="166"/>
      <c r="I99" s="167"/>
      <c r="J99" s="8"/>
      <c r="K99" s="2"/>
      <c r="L99" s="1"/>
      <c r="M99" s="53"/>
      <c r="N99" s="53"/>
      <c r="O99" s="53"/>
      <c r="P99" s="53"/>
      <c r="Q99" s="53"/>
      <c r="R99" s="53"/>
      <c r="S99" s="53"/>
      <c r="T99" s="8"/>
    </row>
    <row r="100" spans="2:21" s="15" customFormat="1" hidden="1" x14ac:dyDescent="0.25">
      <c r="B100" s="1"/>
      <c r="C100" s="72">
        <v>2027</v>
      </c>
      <c r="D100" s="72"/>
      <c r="E100" s="163">
        <f>IF(2023=C100,F$120*12/365,
IF(H$91&lt;C100,0,
IF(H$91=C100,G$91,
IF(H$91&gt;C100,12,"Fehler"))))</f>
        <v>0</v>
      </c>
      <c r="F100" s="164"/>
      <c r="G100" s="165">
        <f>IF(H$65="x",2.5*F$88*E100,
  IF(H$70="x",3.5*F$88*E100,
  IF(H$77="x",3*F$88*E100,
  IF(H$82="x",4*F$88*E100,0))))</f>
        <v>0</v>
      </c>
      <c r="H100" s="166"/>
      <c r="I100" s="167"/>
      <c r="J100" s="8"/>
      <c r="K100" s="2"/>
      <c r="L100" s="1"/>
      <c r="M100" s="53"/>
      <c r="N100" s="53"/>
      <c r="O100" s="53"/>
      <c r="P100" s="53"/>
      <c r="Q100" s="53"/>
      <c r="R100" s="53"/>
      <c r="S100" s="53"/>
      <c r="T100" s="8"/>
    </row>
    <row r="101" spans="2:21" s="15" customFormat="1" ht="18" customHeight="1" x14ac:dyDescent="0.2">
      <c r="B101" s="1"/>
      <c r="C101" s="157" t="s">
        <v>44</v>
      </c>
      <c r="D101" s="157"/>
      <c r="E101" s="157"/>
      <c r="F101" s="158"/>
      <c r="G101" s="159"/>
      <c r="H101" s="83" t="s">
        <v>57</v>
      </c>
      <c r="I101" s="64"/>
      <c r="J101" s="8"/>
      <c r="K101" s="2"/>
      <c r="L101" s="1"/>
      <c r="M101" s="53"/>
      <c r="N101" s="53"/>
      <c r="O101" s="53"/>
      <c r="P101" s="53"/>
      <c r="Q101" s="53"/>
      <c r="R101" s="53"/>
      <c r="S101" s="53"/>
      <c r="T101" s="8"/>
    </row>
    <row r="102" spans="2:21" s="15" customFormat="1" ht="6.75" customHeight="1" x14ac:dyDescent="0.2">
      <c r="B102" s="1"/>
      <c r="C102" s="70"/>
      <c r="D102" s="70"/>
      <c r="E102" s="70"/>
      <c r="F102" s="70"/>
      <c r="G102" s="70"/>
      <c r="H102" s="70"/>
      <c r="I102" s="65"/>
      <c r="J102" s="8"/>
      <c r="K102" s="2"/>
      <c r="L102" s="1"/>
      <c r="M102" s="53"/>
      <c r="N102" s="53"/>
      <c r="O102" s="53"/>
      <c r="P102" s="53"/>
      <c r="Q102" s="53"/>
      <c r="R102" s="53"/>
      <c r="S102" s="53"/>
      <c r="T102" s="8"/>
    </row>
    <row r="103" spans="2:21" s="15" customFormat="1" ht="14.25" customHeight="1" x14ac:dyDescent="0.2">
      <c r="B103" s="1"/>
      <c r="C103" s="157" t="s">
        <v>58</v>
      </c>
      <c r="D103" s="160"/>
      <c r="E103" s="160"/>
      <c r="F103" s="69" t="s">
        <v>20</v>
      </c>
      <c r="G103" s="69" t="s">
        <v>18</v>
      </c>
      <c r="H103" s="69" t="s">
        <v>19</v>
      </c>
      <c r="J103" s="8"/>
      <c r="K103" s="2"/>
      <c r="L103" s="1"/>
      <c r="M103" s="53"/>
      <c r="N103" s="53"/>
      <c r="O103" s="53"/>
      <c r="P103" s="53"/>
      <c r="Q103" s="53"/>
      <c r="R103" s="53"/>
      <c r="S103" s="53"/>
      <c r="T103" s="8"/>
    </row>
    <row r="104" spans="2:21" s="15" customFormat="1" ht="14.25" customHeight="1" x14ac:dyDescent="0.2">
      <c r="B104" s="1"/>
      <c r="C104" s="160"/>
      <c r="D104" s="160"/>
      <c r="E104" s="160"/>
      <c r="F104" s="68"/>
      <c r="G104" s="68"/>
      <c r="H104" s="67"/>
      <c r="J104" s="8"/>
      <c r="K104" s="2"/>
      <c r="L104" s="1"/>
      <c r="M104" s="53"/>
      <c r="N104" s="53"/>
      <c r="O104" s="53"/>
      <c r="P104" s="53"/>
      <c r="Q104" s="53"/>
      <c r="R104" s="53"/>
      <c r="S104" s="53"/>
      <c r="T104" s="8"/>
    </row>
    <row r="105" spans="2:21" s="15" customFormat="1" ht="9" customHeight="1" x14ac:dyDescent="0.2">
      <c r="B105" s="1"/>
      <c r="C105" s="66"/>
      <c r="D105" s="66"/>
      <c r="E105" s="66"/>
      <c r="F105" s="54"/>
      <c r="G105" s="54"/>
      <c r="H105" s="54"/>
      <c r="I105" s="54"/>
      <c r="J105" s="8"/>
      <c r="K105" s="2"/>
      <c r="L105" s="1"/>
      <c r="M105" s="53"/>
      <c r="N105" s="53"/>
      <c r="O105" s="53"/>
      <c r="P105" s="53"/>
      <c r="Q105" s="53"/>
      <c r="R105" s="53"/>
      <c r="S105" s="53"/>
      <c r="T105" s="8"/>
    </row>
    <row r="106" spans="2:21" s="15" customFormat="1" ht="18" customHeight="1" x14ac:dyDescent="0.2">
      <c r="B106" s="1"/>
      <c r="C106" s="157" t="s">
        <v>60</v>
      </c>
      <c r="D106" s="161"/>
      <c r="E106" s="81">
        <v>2026</v>
      </c>
      <c r="F106" s="81">
        <v>2027</v>
      </c>
      <c r="G106" s="81">
        <v>2028</v>
      </c>
      <c r="H106" s="81">
        <v>2029</v>
      </c>
      <c r="I106" s="81">
        <v>2030</v>
      </c>
      <c r="J106" s="8"/>
      <c r="K106" s="2"/>
      <c r="L106" s="1"/>
      <c r="M106" s="53"/>
      <c r="N106" s="53"/>
      <c r="O106" s="53"/>
      <c r="P106" s="53"/>
      <c r="Q106" s="53"/>
      <c r="R106" s="53"/>
      <c r="S106" s="53"/>
      <c r="T106" s="8"/>
    </row>
    <row r="107" spans="2:21" s="15" customFormat="1" ht="15.75" customHeight="1" x14ac:dyDescent="0.2">
      <c r="B107" s="1"/>
      <c r="C107" s="161"/>
      <c r="D107" s="161"/>
      <c r="E107" s="67"/>
      <c r="F107" s="67"/>
      <c r="G107" s="67"/>
      <c r="H107" s="67"/>
      <c r="I107" s="67"/>
      <c r="J107" s="8"/>
      <c r="K107" s="2"/>
      <c r="L107" s="1"/>
      <c r="M107" s="53"/>
      <c r="N107" s="53"/>
      <c r="O107" s="53"/>
      <c r="P107" s="53"/>
      <c r="Q107" s="53"/>
      <c r="R107" s="53"/>
      <c r="S107" s="53"/>
      <c r="T107" s="8"/>
    </row>
    <row r="108" spans="2:21" s="15" customFormat="1" ht="6.75" customHeight="1" x14ac:dyDescent="0.2">
      <c r="B108" s="1"/>
      <c r="C108" s="66"/>
      <c r="D108" s="66"/>
      <c r="E108" s="66"/>
      <c r="F108" s="84"/>
      <c r="G108" s="84"/>
      <c r="H108" s="64"/>
      <c r="I108" s="64"/>
      <c r="J108" s="8"/>
      <c r="K108" s="2"/>
      <c r="L108" s="1"/>
      <c r="M108" s="53"/>
      <c r="N108" s="53"/>
      <c r="O108" s="53"/>
      <c r="P108" s="53"/>
      <c r="Q108" s="53"/>
      <c r="R108" s="53"/>
      <c r="S108" s="53"/>
      <c r="T108" s="8"/>
    </row>
    <row r="109" spans="2:21" s="15" customFormat="1" ht="13.2" customHeight="1" x14ac:dyDescent="0.25">
      <c r="B109" s="1"/>
      <c r="C109" s="157" t="s">
        <v>72</v>
      </c>
      <c r="D109" s="161"/>
      <c r="E109" s="102">
        <v>2026</v>
      </c>
      <c r="F109" s="147">
        <f>IF(H65="j",1*F101*G125/365,
IF(H70="j",F101*2/365*G125,
IF(H77="j",F101*1.5/365*G125,
IF(H82="j",F101*2.5/365*G125,0))))</f>
        <v>0</v>
      </c>
      <c r="G109" s="148"/>
      <c r="H109" s="103" t="s">
        <v>59</v>
      </c>
      <c r="I109" s="2"/>
      <c r="J109" s="8"/>
      <c r="K109" s="2"/>
      <c r="L109" s="1"/>
      <c r="M109" s="157" t="s">
        <v>72</v>
      </c>
      <c r="N109" s="161"/>
      <c r="O109" s="102">
        <v>2026</v>
      </c>
      <c r="P109" s="173">
        <f>IF($P$16="J",F109,0)</f>
        <v>0</v>
      </c>
      <c r="Q109" s="174"/>
      <c r="R109" s="103" t="s">
        <v>59</v>
      </c>
      <c r="S109" s="2"/>
      <c r="T109" s="8"/>
      <c r="U109" s="82" t="s">
        <v>71</v>
      </c>
    </row>
    <row r="110" spans="2:21" s="15" customFormat="1" ht="16.5" customHeight="1" x14ac:dyDescent="0.25">
      <c r="B110" s="1"/>
      <c r="C110" s="161"/>
      <c r="D110" s="161"/>
      <c r="E110" s="102">
        <v>2027</v>
      </c>
      <c r="F110" s="149">
        <f>IF($H$65="j",F107*1*$F$101/12,
IF($H$70="j",F107*2*$F$101/12,
IF($H$77="j",F107*1.5*$F$101/12,
IF($H$82="j",F107*2.5*$F$101/12,0))))</f>
        <v>0</v>
      </c>
      <c r="G110" s="148"/>
      <c r="H110" s="103" t="s">
        <v>59</v>
      </c>
      <c r="I110" s="2"/>
      <c r="J110" s="8"/>
      <c r="K110" s="2"/>
      <c r="L110" s="1"/>
      <c r="M110" s="161"/>
      <c r="N110" s="161"/>
      <c r="O110" s="102">
        <v>2027</v>
      </c>
      <c r="P110" s="173">
        <f t="shared" ref="P110:P113" si="5">IF($P$16="J",F110,0)</f>
        <v>0</v>
      </c>
      <c r="Q110" s="174"/>
      <c r="R110" s="103" t="s">
        <v>59</v>
      </c>
      <c r="S110" s="2"/>
      <c r="T110" s="8"/>
    </row>
    <row r="111" spans="2:21" s="15" customFormat="1" ht="16.5" customHeight="1" x14ac:dyDescent="0.25">
      <c r="B111" s="1"/>
      <c r="C111" s="72"/>
      <c r="D111" s="72"/>
      <c r="E111" s="102">
        <v>2028</v>
      </c>
      <c r="F111" s="147">
        <f>IF($H$65="j",G107*1*$F$101/12,
IF($H$70="j",G107*2*$F$101/12,
IF($H$77="j",G107*1.5*$F$101/12,
IF($H$82="j",G107*2.5*$F$101/12,0))))</f>
        <v>0</v>
      </c>
      <c r="G111" s="148"/>
      <c r="H111" s="103" t="s">
        <v>59</v>
      </c>
      <c r="I111" s="92"/>
      <c r="J111" s="8"/>
      <c r="K111" s="2"/>
      <c r="L111" s="1"/>
      <c r="M111" s="72"/>
      <c r="N111" s="72"/>
      <c r="O111" s="102">
        <v>2028</v>
      </c>
      <c r="P111" s="173">
        <f t="shared" si="5"/>
        <v>0</v>
      </c>
      <c r="Q111" s="174"/>
      <c r="R111" s="103" t="s">
        <v>59</v>
      </c>
      <c r="S111" s="92"/>
      <c r="T111" s="8"/>
    </row>
    <row r="112" spans="2:21" s="15" customFormat="1" ht="16.5" customHeight="1" x14ac:dyDescent="0.25">
      <c r="B112" s="1"/>
      <c r="C112" s="72"/>
      <c r="D112" s="72"/>
      <c r="E112" s="102">
        <v>2029</v>
      </c>
      <c r="F112" s="147">
        <f>IF($H$65="j",H107*1*$F$101/12,
IF($H$70="j",H107*2*$F$101/12,
IF($H$77="j",H107*1.5*$F$101/12,
IF($H$82="j",H107*2.5*$F$101/12,0))))</f>
        <v>0</v>
      </c>
      <c r="G112" s="148"/>
      <c r="H112" s="103" t="s">
        <v>59</v>
      </c>
      <c r="I112" s="92"/>
      <c r="J112" s="8"/>
      <c r="K112" s="2"/>
      <c r="L112" s="1"/>
      <c r="M112" s="72"/>
      <c r="N112" s="72"/>
      <c r="O112" s="102">
        <v>2029</v>
      </c>
      <c r="P112" s="173">
        <f t="shared" si="5"/>
        <v>0</v>
      </c>
      <c r="Q112" s="174"/>
      <c r="R112" s="103" t="s">
        <v>59</v>
      </c>
      <c r="S112" s="92"/>
      <c r="T112" s="8"/>
    </row>
    <row r="113" spans="1:21" s="15" customFormat="1" ht="16.5" customHeight="1" x14ac:dyDescent="0.25">
      <c r="B113" s="1"/>
      <c r="C113" s="72"/>
      <c r="D113" s="72"/>
      <c r="E113" s="102">
        <v>2030</v>
      </c>
      <c r="F113" s="147">
        <f>IF($H$65="j",I107*1*$F$101/12,
IF($H$70="j",I107*2*$F$101/12,
IF($H$77="j",I107*1.5*$F$101/12,
IF($H$82="j",I107*2.5*$F$101/12,0))))</f>
        <v>0</v>
      </c>
      <c r="G113" s="148"/>
      <c r="H113" s="103" t="s">
        <v>59</v>
      </c>
      <c r="I113" s="92"/>
      <c r="J113" s="8"/>
      <c r="K113" s="2"/>
      <c r="L113" s="1"/>
      <c r="M113" s="72"/>
      <c r="N113" s="72"/>
      <c r="O113" s="102">
        <v>2030</v>
      </c>
      <c r="P113" s="173">
        <f t="shared" si="5"/>
        <v>0</v>
      </c>
      <c r="Q113" s="174"/>
      <c r="R113" s="103" t="s">
        <v>59</v>
      </c>
      <c r="S113" s="92"/>
      <c r="T113" s="8"/>
    </row>
    <row r="114" spans="1:21" s="15" customFormat="1" ht="16.5" customHeight="1" x14ac:dyDescent="0.25">
      <c r="B114" s="1"/>
      <c r="C114" s="72"/>
      <c r="D114" s="72"/>
      <c r="E114" s="104" t="s">
        <v>70</v>
      </c>
      <c r="F114" s="152">
        <f t="shared" ref="F114" si="6">SUM(F109:G113)</f>
        <v>0</v>
      </c>
      <c r="G114" s="153"/>
      <c r="H114" s="105" t="s">
        <v>59</v>
      </c>
      <c r="I114" s="92"/>
      <c r="J114" s="8"/>
      <c r="K114" s="2"/>
      <c r="L114" s="1"/>
      <c r="M114" s="53"/>
      <c r="N114" s="53"/>
      <c r="O114" s="104" t="s">
        <v>70</v>
      </c>
      <c r="P114" s="152">
        <f>SUM(P109:Q113)</f>
        <v>0</v>
      </c>
      <c r="Q114" s="153"/>
      <c r="R114" s="105" t="s">
        <v>59</v>
      </c>
      <c r="S114" s="53"/>
      <c r="T114" s="8"/>
    </row>
    <row r="115" spans="1:21" s="15" customFormat="1" ht="16.5" customHeight="1" x14ac:dyDescent="0.25">
      <c r="B115" s="1"/>
      <c r="C115" s="72"/>
      <c r="D115" s="72"/>
      <c r="E115" s="92"/>
      <c r="F115" s="92"/>
      <c r="G115" s="92"/>
      <c r="H115" s="92"/>
      <c r="I115" s="92"/>
      <c r="J115" s="8"/>
      <c r="K115" s="2"/>
      <c r="L115" s="1"/>
      <c r="M115" s="53"/>
      <c r="N115" s="53"/>
      <c r="O115" s="53"/>
      <c r="P115" s="53"/>
      <c r="Q115" s="53"/>
      <c r="R115" s="53"/>
      <c r="S115" s="53"/>
      <c r="T115" s="8"/>
    </row>
    <row r="116" spans="1:21" s="15" customFormat="1" ht="10.199999999999999" x14ac:dyDescent="0.2">
      <c r="B116" s="49"/>
      <c r="C116" s="76"/>
      <c r="D116" s="76"/>
      <c r="E116" s="76"/>
      <c r="F116" s="76"/>
      <c r="G116" s="76"/>
      <c r="H116" s="76"/>
      <c r="I116" s="76"/>
      <c r="J116" s="50"/>
      <c r="K116" s="2"/>
      <c r="L116" s="49"/>
      <c r="M116" s="154"/>
      <c r="N116" s="154"/>
      <c r="O116" s="154"/>
      <c r="P116" s="154"/>
      <c r="Q116" s="154"/>
      <c r="R116" s="154"/>
      <c r="S116" s="154"/>
      <c r="T116" s="50"/>
    </row>
    <row r="117" spans="1:21" s="15" customFormat="1" x14ac:dyDescent="0.25">
      <c r="A117" s="3"/>
      <c r="H117" s="24"/>
      <c r="I117" s="25"/>
      <c r="R117" s="24"/>
      <c r="S117" s="25"/>
      <c r="U117" s="3"/>
    </row>
    <row r="118" spans="1:21" s="15" customFormat="1" x14ac:dyDescent="0.25">
      <c r="A118" s="3"/>
      <c r="B118" s="3"/>
      <c r="C118" s="3"/>
      <c r="D118" s="3"/>
      <c r="E118" s="3"/>
      <c r="F118" s="3"/>
      <c r="G118" s="3"/>
      <c r="H118" s="16"/>
      <c r="I118" s="17"/>
      <c r="J118" s="3"/>
      <c r="K118" s="17"/>
      <c r="L118" s="3"/>
      <c r="M118" s="17"/>
      <c r="N118" s="37"/>
      <c r="O118" s="37"/>
      <c r="P118" s="37"/>
      <c r="Q118" s="37"/>
      <c r="R118" s="37"/>
      <c r="S118" s="37"/>
      <c r="T118" s="3"/>
      <c r="U118" s="3"/>
    </row>
    <row r="119" spans="1:21" s="15" customFormat="1" hidden="1" x14ac:dyDescent="0.25">
      <c r="A119" s="3"/>
      <c r="B119" s="142" t="s">
        <v>41</v>
      </c>
      <c r="C119" s="142"/>
      <c r="D119" s="142"/>
      <c r="E119" s="142"/>
      <c r="F119" s="150">
        <v>46022</v>
      </c>
      <c r="G119" s="150"/>
      <c r="H119" s="150"/>
      <c r="I119" s="17"/>
      <c r="J119" s="3"/>
      <c r="K119" s="5"/>
      <c r="L119" s="37"/>
      <c r="M119" s="37"/>
      <c r="N119" s="37"/>
      <c r="O119" s="37"/>
      <c r="P119" s="37"/>
      <c r="Q119" s="37"/>
      <c r="R119" s="37"/>
      <c r="S119" s="37"/>
      <c r="T119" s="3"/>
      <c r="U119" s="3"/>
    </row>
    <row r="120" spans="1:21" s="15" customFormat="1" ht="20.399999999999999" hidden="1" x14ac:dyDescent="0.25">
      <c r="A120" s="3"/>
      <c r="B120" s="3"/>
      <c r="C120" s="3"/>
      <c r="D120" s="3"/>
      <c r="E120" s="75" t="s">
        <v>40</v>
      </c>
      <c r="F120" s="151">
        <f>F119-G4</f>
        <v>46022</v>
      </c>
      <c r="G120" s="151"/>
      <c r="H120" s="151"/>
      <c r="I120" s="17"/>
      <c r="J120" s="3"/>
      <c r="K120" s="5"/>
      <c r="L120" s="37"/>
      <c r="M120" s="37"/>
      <c r="N120" s="37"/>
      <c r="O120" s="37"/>
      <c r="P120" s="37"/>
      <c r="Q120" s="37"/>
      <c r="R120" s="37"/>
      <c r="S120" s="37"/>
      <c r="T120" s="3"/>
      <c r="U120" s="3"/>
    </row>
    <row r="121" spans="1:21" hidden="1" x14ac:dyDescent="0.25"/>
    <row r="122" spans="1:21" hidden="1" x14ac:dyDescent="0.25"/>
    <row r="123" spans="1:21" hidden="1" x14ac:dyDescent="0.25"/>
    <row r="124" spans="1:21" hidden="1" x14ac:dyDescent="0.25">
      <c r="C124" s="142" t="s">
        <v>41</v>
      </c>
      <c r="D124" s="142"/>
      <c r="E124" s="142"/>
      <c r="F124" s="142"/>
      <c r="G124" s="143">
        <v>46387</v>
      </c>
      <c r="H124" s="144"/>
    </row>
    <row r="125" spans="1:21" hidden="1" x14ac:dyDescent="0.25">
      <c r="C125" s="142" t="s">
        <v>40</v>
      </c>
      <c r="D125" s="142"/>
      <c r="E125" s="142"/>
      <c r="F125" s="142"/>
      <c r="G125" s="145">
        <f>G124-G4</f>
        <v>46387</v>
      </c>
      <c r="H125" s="146"/>
    </row>
  </sheetData>
  <sheetProtection selectLockedCells="1"/>
  <mergeCells count="215">
    <mergeCell ref="H71:I73"/>
    <mergeCell ref="C77:G80"/>
    <mergeCell ref="C70:G72"/>
    <mergeCell ref="C75:I75"/>
    <mergeCell ref="H88:I88"/>
    <mergeCell ref="P114:Q114"/>
    <mergeCell ref="M109:N110"/>
    <mergeCell ref="P109:Q109"/>
    <mergeCell ref="P110:Q110"/>
    <mergeCell ref="P111:Q111"/>
    <mergeCell ref="P112:Q112"/>
    <mergeCell ref="P113:Q113"/>
    <mergeCell ref="C82:G84"/>
    <mergeCell ref="C86:H86"/>
    <mergeCell ref="H83:I85"/>
    <mergeCell ref="H78:I80"/>
    <mergeCell ref="M116:S116"/>
    <mergeCell ref="F88:G88"/>
    <mergeCell ref="C101:E101"/>
    <mergeCell ref="F101:G101"/>
    <mergeCell ref="C103:E104"/>
    <mergeCell ref="C106:D107"/>
    <mergeCell ref="C109:D110"/>
    <mergeCell ref="C90:E91"/>
    <mergeCell ref="E94:F94"/>
    <mergeCell ref="G94:I94"/>
    <mergeCell ref="E100:F100"/>
    <mergeCell ref="E99:F99"/>
    <mergeCell ref="E98:F98"/>
    <mergeCell ref="E97:F97"/>
    <mergeCell ref="E96:F96"/>
    <mergeCell ref="G96:I96"/>
    <mergeCell ref="G97:I97"/>
    <mergeCell ref="G98:I98"/>
    <mergeCell ref="G99:I99"/>
    <mergeCell ref="C88:E88"/>
    <mergeCell ref="G100:I100"/>
    <mergeCell ref="C124:F124"/>
    <mergeCell ref="C125:F125"/>
    <mergeCell ref="G124:H124"/>
    <mergeCell ref="G125:H125"/>
    <mergeCell ref="F109:G109"/>
    <mergeCell ref="F110:G110"/>
    <mergeCell ref="F111:G111"/>
    <mergeCell ref="F112:G112"/>
    <mergeCell ref="F113:G113"/>
    <mergeCell ref="B119:E119"/>
    <mergeCell ref="F119:H119"/>
    <mergeCell ref="F120:H120"/>
    <mergeCell ref="F114:G114"/>
    <mergeCell ref="M43:O43"/>
    <mergeCell ref="P43:Q43"/>
    <mergeCell ref="R43:S43"/>
    <mergeCell ref="M50:O50"/>
    <mergeCell ref="M44:O44"/>
    <mergeCell ref="P44:Q44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M41:O41"/>
    <mergeCell ref="P41:Q41"/>
    <mergeCell ref="R41:S41"/>
    <mergeCell ref="M42:O42"/>
    <mergeCell ref="P42:Q42"/>
    <mergeCell ref="R42:S42"/>
    <mergeCell ref="M39:O39"/>
    <mergeCell ref="P39:Q39"/>
    <mergeCell ref="R39:S39"/>
    <mergeCell ref="H38:I38"/>
    <mergeCell ref="C38:E38"/>
    <mergeCell ref="C42:E42"/>
    <mergeCell ref="C43:E43"/>
    <mergeCell ref="C44:E44"/>
    <mergeCell ref="H41:I41"/>
    <mergeCell ref="C41:E41"/>
    <mergeCell ref="P52:Q52"/>
    <mergeCell ref="R52:S52"/>
    <mergeCell ref="M51:O51"/>
    <mergeCell ref="M52:O52"/>
    <mergeCell ref="H44:I44"/>
    <mergeCell ref="H47:I47"/>
    <mergeCell ref="H50:I50"/>
    <mergeCell ref="H51:I51"/>
    <mergeCell ref="P51:Q51"/>
    <mergeCell ref="R51:S51"/>
    <mergeCell ref="M47:O47"/>
    <mergeCell ref="P47:Q47"/>
    <mergeCell ref="R47:S47"/>
    <mergeCell ref="M48:O48"/>
    <mergeCell ref="P50:Q50"/>
    <mergeCell ref="R50:S50"/>
    <mergeCell ref="H52:I52"/>
    <mergeCell ref="R44:S44"/>
    <mergeCell ref="M45:O45"/>
    <mergeCell ref="P45:Q45"/>
    <mergeCell ref="R45:S45"/>
    <mergeCell ref="M46:O46"/>
    <mergeCell ref="P46:Q46"/>
    <mergeCell ref="R46:S46"/>
    <mergeCell ref="C48:E48"/>
    <mergeCell ref="H53:I53"/>
    <mergeCell ref="P53:Q53"/>
    <mergeCell ref="R53:S53"/>
    <mergeCell ref="M53:O53"/>
    <mergeCell ref="H45:I45"/>
    <mergeCell ref="F50:G50"/>
    <mergeCell ref="F47:G47"/>
    <mergeCell ref="F51:G51"/>
    <mergeCell ref="F52:G52"/>
    <mergeCell ref="F53:G53"/>
    <mergeCell ref="C52:E52"/>
    <mergeCell ref="C53:E53"/>
    <mergeCell ref="C47:E47"/>
    <mergeCell ref="C50:E50"/>
    <mergeCell ref="C51:E51"/>
    <mergeCell ref="P54:Q54"/>
    <mergeCell ref="R54:S54"/>
    <mergeCell ref="C65:G69"/>
    <mergeCell ref="M57:O57"/>
    <mergeCell ref="M56:O56"/>
    <mergeCell ref="R56:S56"/>
    <mergeCell ref="M54:O54"/>
    <mergeCell ref="H54:I54"/>
    <mergeCell ref="C57:E57"/>
    <mergeCell ref="H56:I56"/>
    <mergeCell ref="H66:I68"/>
    <mergeCell ref="F54:G54"/>
    <mergeCell ref="C54:E54"/>
    <mergeCell ref="C56:E56"/>
    <mergeCell ref="C62:F62"/>
    <mergeCell ref="R40:S40"/>
    <mergeCell ref="R33:S33"/>
    <mergeCell ref="M34:O34"/>
    <mergeCell ref="P34:Q34"/>
    <mergeCell ref="R34:S34"/>
    <mergeCell ref="M35:O35"/>
    <mergeCell ref="P35:Q35"/>
    <mergeCell ref="R35:S35"/>
    <mergeCell ref="P36:Q36"/>
    <mergeCell ref="R36:S36"/>
    <mergeCell ref="R37:S37"/>
    <mergeCell ref="M38:O38"/>
    <mergeCell ref="P38:Q38"/>
    <mergeCell ref="R38:S38"/>
    <mergeCell ref="M36:O36"/>
    <mergeCell ref="M40:O40"/>
    <mergeCell ref="P40:Q40"/>
    <mergeCell ref="R30:S30"/>
    <mergeCell ref="M32:O32"/>
    <mergeCell ref="P32:Q32"/>
    <mergeCell ref="R32:S32"/>
    <mergeCell ref="Q4:S4"/>
    <mergeCell ref="L10:S10"/>
    <mergeCell ref="D5:I5"/>
    <mergeCell ref="N5:S5"/>
    <mergeCell ref="F9:I9"/>
    <mergeCell ref="G4:I4"/>
    <mergeCell ref="B10:I10"/>
    <mergeCell ref="P9:S9"/>
    <mergeCell ref="C16:I16"/>
    <mergeCell ref="H30:I30"/>
    <mergeCell ref="H32:I32"/>
    <mergeCell ref="F32:G32"/>
    <mergeCell ref="B14:I14"/>
    <mergeCell ref="L14:S14"/>
    <mergeCell ref="C28:I28"/>
    <mergeCell ref="M28:S28"/>
    <mergeCell ref="C23:I23"/>
    <mergeCell ref="C22:I22"/>
    <mergeCell ref="F33:G33"/>
    <mergeCell ref="F34:G34"/>
    <mergeCell ref="F35:G35"/>
    <mergeCell ref="F36:G36"/>
    <mergeCell ref="F37:G37"/>
    <mergeCell ref="C33:E33"/>
    <mergeCell ref="H33:I33"/>
    <mergeCell ref="M30:O30"/>
    <mergeCell ref="P30:Q30"/>
    <mergeCell ref="M33:O33"/>
    <mergeCell ref="P33:Q33"/>
    <mergeCell ref="M37:O37"/>
    <mergeCell ref="P37:Q37"/>
    <mergeCell ref="H35:I35"/>
    <mergeCell ref="H36:I36"/>
    <mergeCell ref="H37:I37"/>
    <mergeCell ref="B1:J1"/>
    <mergeCell ref="H43:I43"/>
    <mergeCell ref="C34:E34"/>
    <mergeCell ref="C35:E35"/>
    <mergeCell ref="C36:E36"/>
    <mergeCell ref="C37:E37"/>
    <mergeCell ref="C39:E39"/>
    <mergeCell ref="C40:E40"/>
    <mergeCell ref="C46:E46"/>
    <mergeCell ref="H46:I46"/>
    <mergeCell ref="H39:I39"/>
    <mergeCell ref="H40:I40"/>
    <mergeCell ref="C30:E30"/>
    <mergeCell ref="F30:G30"/>
    <mergeCell ref="C32:E32"/>
    <mergeCell ref="H34:I34"/>
    <mergeCell ref="C25:I25"/>
    <mergeCell ref="C17:I17"/>
    <mergeCell ref="C18:I18"/>
    <mergeCell ref="C19:I19"/>
    <mergeCell ref="C24:I24"/>
    <mergeCell ref="C21:I21"/>
    <mergeCell ref="H42:I42"/>
    <mergeCell ref="C45:E45"/>
  </mergeCells>
  <phoneticPr fontId="0" type="noConversion"/>
  <pageMargins left="0.43307086614173229" right="0.23622047244094491" top="0.59055118110236227" bottom="0.39370078740157483" header="0.23622047244094491" footer="0.31496062992125984"/>
  <pageSetup paperSize="9" scale="94" orientation="portrait" r:id="rId1"/>
  <headerFooter alignWithMargins="0">
    <oddHeader>&amp;L&amp;"Arial,Fett"&amp;16Anlage zur Beschreibung der Maßnahmen&amp;R&amp;"Arial,Fett"&amp;18
A  &amp;"Arial,Standard"&amp;14Anteilfinanzierung bei 4.1.1
&amp;"Arial,Fett"&amp;18F  &amp;"Arial,Standard"&amp;14Festbetragsfinanzierung bei 4.1.2</oddHeader>
    <oddFooter>&amp;R&amp;8&amp;F</oddFooter>
  </headerFooter>
  <rowBreaks count="1" manualBreakCount="1">
    <brk id="59" max="1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Zusammenschlüsse Februar 2026</vt:lpstr>
      <vt:lpstr>'Zusammenschlüsse Februar 2026'!Druckbereich</vt:lpstr>
    </vt:vector>
  </TitlesOfParts>
  <Company>LFV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 Elberfeld</dc:creator>
  <cp:lastModifiedBy>Wolf, Loreen</cp:lastModifiedBy>
  <cp:lastPrinted>2023-07-19T11:00:05Z</cp:lastPrinted>
  <dcterms:created xsi:type="dcterms:W3CDTF">2003-06-26T06:41:09Z</dcterms:created>
  <dcterms:modified xsi:type="dcterms:W3CDTF">2026-02-02T11:38:02Z</dcterms:modified>
</cp:coreProperties>
</file>